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김한울-PC\Desktop\김한울\1.혁신정보분석센터\0.연구개발활동조사\2022년\1.작업\2. 조사표\최종 조사표\"/>
    </mc:Choice>
  </mc:AlternateContent>
  <xr:revisionPtr revIDLastSave="0" documentId="8_{3D6BF848-9EE5-401A-BC35-04022CB5BFBC}" xr6:coauthVersionLast="36" xr6:coauthVersionMax="36" xr10:uidLastSave="{00000000-0000-0000-0000-000000000000}"/>
  <bookViews>
    <workbookView xWindow="8640" yWindow="-90" windowWidth="26090" windowHeight="4730" tabRatio="956" xr2:uid="{00000000-000D-0000-FFFF-FFFF00000000}"/>
  </bookViews>
  <sheets>
    <sheet name="총괄표" sheetId="5" r:id="rId1"/>
    <sheet name="일반현황 및 연구개발인력" sheetId="1" r:id="rId2"/>
    <sheet name="연구원" sheetId="19" r:id="rId3"/>
    <sheet name="연구비 1" sheetId="23" r:id="rId4"/>
    <sheet name="연구비 2 및 지역별 구분" sheetId="21" r:id="rId5"/>
    <sheet name="&lt;참조 1&gt; 연구활동의 예시" sheetId="17" r:id="rId6"/>
    <sheet name="&lt;참조 2,3&gt; 외부기관 설명, 연구개발단계 설명" sheetId="22" r:id="rId7"/>
    <sheet name="데이터입력용" sheetId="24" state="hidden" r:id="rId8"/>
  </sheets>
  <definedNames>
    <definedName name="_xlnm.Print_Area" localSheetId="5">'&lt;참조 1&gt; 연구활동의 예시'!$A$1:$O$54</definedName>
    <definedName name="_xlnm.Print_Area" localSheetId="6">'&lt;참조 2,3&gt; 외부기관 설명, 연구개발단계 설명'!$A$1:$P$32</definedName>
    <definedName name="_xlnm.Print_Area" localSheetId="3">'연구비 1'!$A$1:$W$48</definedName>
    <definedName name="_xlnm.Print_Area" localSheetId="4">'연구비 2 및 지역별 구분'!$A$1:$X$80</definedName>
    <definedName name="_xlnm.Print_Area" localSheetId="2">연구원!$A$1:$O$21</definedName>
    <definedName name="_xlnm.Print_Area" localSheetId="1">'일반현황 및 연구개발인력'!$A$1:$T$34</definedName>
    <definedName name="_xlnm.Print_Area" localSheetId="0">총괄표!$A$1:$O$44</definedName>
    <definedName name="Z_793CDC66_9DB2_484B_AF6F_54B6FAF2485E_.wvu.PrintArea" localSheetId="1" hidden="1">'일반현황 및 연구개발인력'!$A$2:$T$62</definedName>
  </definedNames>
  <calcPr calcId="191029"/>
  <customWorkbookViews>
    <customWorkbookView name="김용희" guid="{793CDC66-9DB2-484B-AF6F-54B6FAF2485E}" maximized="1" windowWidth="1276" windowHeight="603" activeSheetId="1"/>
  </customWorkbookViews>
</workbook>
</file>

<file path=xl/calcChain.xml><?xml version="1.0" encoding="utf-8"?>
<calcChain xmlns="http://schemas.openxmlformats.org/spreadsheetml/2006/main">
  <c r="V8" i="24" l="1"/>
  <c r="U8" i="24"/>
  <c r="T8" i="24"/>
  <c r="S8" i="24"/>
  <c r="R8" i="24"/>
  <c r="Q8" i="24"/>
  <c r="P8" i="24"/>
  <c r="O8" i="24"/>
  <c r="A8" i="24" l="1"/>
  <c r="A6" i="24"/>
  <c r="A4" i="24"/>
  <c r="AG2" i="24" l="1"/>
  <c r="B2" i="24"/>
  <c r="AH2" i="24"/>
  <c r="AA2" i="24"/>
  <c r="Z2" i="24"/>
  <c r="Y2" i="24"/>
  <c r="Q20" i="21" l="1"/>
  <c r="CY4" i="24" s="1"/>
  <c r="AE8" i="24" l="1"/>
  <c r="AD8" i="24"/>
  <c r="AC8" i="24"/>
  <c r="AB8" i="24"/>
  <c r="AA8" i="24"/>
  <c r="Z8" i="24"/>
  <c r="Y8" i="24"/>
  <c r="X8" i="24"/>
  <c r="M8" i="24"/>
  <c r="L8" i="24"/>
  <c r="K8" i="24"/>
  <c r="J8" i="24"/>
  <c r="I8" i="24"/>
  <c r="H8" i="24"/>
  <c r="G8" i="24"/>
  <c r="F8" i="24"/>
  <c r="AE6" i="24"/>
  <c r="AD6" i="24"/>
  <c r="AC6" i="24"/>
  <c r="AB6" i="24"/>
  <c r="AA6" i="24"/>
  <c r="Z6" i="24"/>
  <c r="Y6" i="24"/>
  <c r="X6" i="24"/>
  <c r="V6" i="24"/>
  <c r="U6" i="24"/>
  <c r="T6" i="24"/>
  <c r="S6" i="24"/>
  <c r="R6" i="24"/>
  <c r="Q6" i="24"/>
  <c r="P6" i="24"/>
  <c r="O6" i="24"/>
  <c r="M6" i="24"/>
  <c r="L6" i="24"/>
  <c r="K6" i="24"/>
  <c r="J6" i="24"/>
  <c r="I6" i="24"/>
  <c r="H6" i="24"/>
  <c r="G6" i="24"/>
  <c r="F6" i="24"/>
  <c r="EF4" i="24"/>
  <c r="EE4" i="24"/>
  <c r="ED4" i="24"/>
  <c r="EC4" i="24"/>
  <c r="EB4" i="24"/>
  <c r="EA4" i="24"/>
  <c r="DY4" i="24"/>
  <c r="DX4" i="24"/>
  <c r="DW4" i="24"/>
  <c r="DV4" i="24"/>
  <c r="DU4" i="24"/>
  <c r="DT4" i="24"/>
  <c r="DS4" i="24"/>
  <c r="DL4" i="24"/>
  <c r="DK4" i="24"/>
  <c r="DJ4" i="24"/>
  <c r="DI4" i="24"/>
  <c r="DH4" i="24"/>
  <c r="DG4" i="24"/>
  <c r="DF4" i="24"/>
  <c r="DE4" i="24"/>
  <c r="DD4" i="24"/>
  <c r="DC4" i="24"/>
  <c r="DB4" i="24"/>
  <c r="DA4" i="24"/>
  <c r="CZ4" i="24"/>
  <c r="CX4" i="24"/>
  <c r="CW4" i="24"/>
  <c r="CV4" i="24"/>
  <c r="CU4" i="24"/>
  <c r="CT4" i="24"/>
  <c r="CS4" i="24"/>
  <c r="CR4" i="24"/>
  <c r="CQ4" i="24"/>
  <c r="CP4" i="24"/>
  <c r="CO4" i="24"/>
  <c r="CN4" i="24"/>
  <c r="CM4" i="24"/>
  <c r="CL4" i="24"/>
  <c r="CK4" i="24"/>
  <c r="CJ4" i="24"/>
  <c r="CI4" i="24"/>
  <c r="CH4" i="24"/>
  <c r="CG4" i="24"/>
  <c r="CF4" i="24"/>
  <c r="CE4" i="24"/>
  <c r="CD4" i="24"/>
  <c r="CC4" i="24"/>
  <c r="CB4" i="24"/>
  <c r="CA4" i="24"/>
  <c r="BZ4" i="24"/>
  <c r="BY4" i="24"/>
  <c r="BX4" i="24"/>
  <c r="BW4" i="24"/>
  <c r="BV4" i="24"/>
  <c r="BU4" i="24"/>
  <c r="BT4" i="24"/>
  <c r="BS4" i="24"/>
  <c r="BR4" i="24"/>
  <c r="BP4" i="24"/>
  <c r="BO4" i="24"/>
  <c r="BN4" i="24"/>
  <c r="BL4" i="24"/>
  <c r="BK4" i="24"/>
  <c r="BJ4" i="24"/>
  <c r="BI4" i="24"/>
  <c r="BH4" i="24"/>
  <c r="BG4" i="24"/>
  <c r="BD4" i="24"/>
  <c r="BA4" i="24"/>
  <c r="AZ4" i="24"/>
  <c r="AY4" i="24"/>
  <c r="AX4" i="24"/>
  <c r="AW4" i="24"/>
  <c r="AU4" i="24"/>
  <c r="AT4" i="24"/>
  <c r="AR4" i="24"/>
  <c r="AQ4" i="24"/>
  <c r="AP4" i="24"/>
  <c r="AO4" i="24"/>
  <c r="AN4" i="24"/>
  <c r="AM4" i="24"/>
  <c r="AC4" i="24"/>
  <c r="AB4" i="24"/>
  <c r="AA4" i="24"/>
  <c r="Z4" i="24"/>
  <c r="Y4" i="24"/>
  <c r="X4" i="24"/>
  <c r="AH4" i="24" s="1"/>
  <c r="V4" i="24"/>
  <c r="U4" i="24"/>
  <c r="AG4" i="24" s="1"/>
  <c r="S4" i="24"/>
  <c r="R4" i="24"/>
  <c r="AF4" i="24" s="1"/>
  <c r="Q4" i="24"/>
  <c r="P4" i="24"/>
  <c r="O4" i="24"/>
  <c r="N4" i="24"/>
  <c r="M4" i="24"/>
  <c r="L4" i="24"/>
  <c r="K4" i="24"/>
  <c r="GX2" i="24"/>
  <c r="GV2" i="24"/>
  <c r="GU2" i="24"/>
  <c r="GS2" i="24"/>
  <c r="GR2" i="24"/>
  <c r="GQ2" i="24"/>
  <c r="GO2" i="24"/>
  <c r="GN2" i="24"/>
  <c r="GL2" i="24"/>
  <c r="GK2" i="24"/>
  <c r="GJ2" i="24"/>
  <c r="GH2" i="24"/>
  <c r="GG2" i="24"/>
  <c r="GE2" i="24"/>
  <c r="GD2" i="24"/>
  <c r="GC2" i="24"/>
  <c r="GA2" i="24"/>
  <c r="FZ2" i="24"/>
  <c r="FX2" i="24"/>
  <c r="FW2" i="24"/>
  <c r="FV2" i="24"/>
  <c r="FT2" i="24"/>
  <c r="FS2" i="24"/>
  <c r="FQ2" i="24"/>
  <c r="FP2" i="24"/>
  <c r="FO2" i="24"/>
  <c r="FM2" i="24"/>
  <c r="FL2" i="24"/>
  <c r="FJ2" i="24"/>
  <c r="FI2" i="24"/>
  <c r="FH2" i="24"/>
  <c r="FF2" i="24"/>
  <c r="FE2" i="24"/>
  <c r="FC2" i="24"/>
  <c r="FB2" i="24"/>
  <c r="FA2" i="24"/>
  <c r="EY2" i="24"/>
  <c r="EX2" i="24"/>
  <c r="EV2" i="24"/>
  <c r="EU2" i="24"/>
  <c r="ET2" i="24"/>
  <c r="ER2" i="24"/>
  <c r="EQ2" i="24"/>
  <c r="EO2" i="24"/>
  <c r="EN2" i="24"/>
  <c r="EM2" i="24"/>
  <c r="EK2" i="24"/>
  <c r="EJ2" i="24"/>
  <c r="EH2" i="24"/>
  <c r="EG2" i="24"/>
  <c r="EF2" i="24"/>
  <c r="ED2" i="24"/>
  <c r="EC2" i="24"/>
  <c r="EA2" i="24"/>
  <c r="DZ2" i="24"/>
  <c r="DY2" i="24"/>
  <c r="DW2" i="24"/>
  <c r="DV2" i="24"/>
  <c r="DT2" i="24"/>
  <c r="DS2" i="24"/>
  <c r="DR2" i="24"/>
  <c r="DP2" i="24"/>
  <c r="DO2" i="24"/>
  <c r="DM2" i="24"/>
  <c r="DL2" i="24"/>
  <c r="DK2" i="24"/>
  <c r="DI2" i="24"/>
  <c r="DH2" i="24"/>
  <c r="DF2" i="24"/>
  <c r="DE2" i="24"/>
  <c r="DD2" i="24"/>
  <c r="DB2" i="24"/>
  <c r="DA2" i="24"/>
  <c r="CY2" i="24"/>
  <c r="CX2" i="24"/>
  <c r="CW2" i="24"/>
  <c r="CU2" i="24"/>
  <c r="CT2" i="24"/>
  <c r="CR2" i="24"/>
  <c r="CQ2" i="24"/>
  <c r="CP2" i="24"/>
  <c r="CN2" i="24"/>
  <c r="CM2" i="24"/>
  <c r="CK2" i="24"/>
  <c r="CJ2" i="24"/>
  <c r="AE4" i="24" l="1"/>
  <c r="CE2" i="24"/>
  <c r="CD2" i="24"/>
  <c r="CB2" i="24"/>
  <c r="CA2" i="24"/>
  <c r="BY2" i="24"/>
  <c r="BX2" i="24"/>
  <c r="BV2" i="24"/>
  <c r="BU2" i="24"/>
  <c r="BS2" i="24"/>
  <c r="BR2" i="24"/>
  <c r="BK2" i="24"/>
  <c r="BI2" i="24"/>
  <c r="BH2" i="24"/>
  <c r="BF2" i="24"/>
  <c r="BD2" i="24"/>
  <c r="BC2" i="24"/>
  <c r="BA2" i="24"/>
  <c r="AY2" i="24"/>
  <c r="AX2" i="24"/>
  <c r="AC2" i="24"/>
  <c r="X2" i="24"/>
  <c r="W2" i="24"/>
  <c r="V2" i="24"/>
  <c r="U2" i="24"/>
  <c r="T2" i="24"/>
  <c r="S2" i="24"/>
  <c r="R2" i="24"/>
  <c r="Q2" i="24"/>
  <c r="O2" i="24"/>
  <c r="M2" i="24"/>
  <c r="L2" i="24"/>
  <c r="K2" i="24"/>
  <c r="J2" i="24"/>
  <c r="F2" i="24"/>
  <c r="D4" i="24"/>
  <c r="D6" i="24" l="1"/>
  <c r="D8" i="24"/>
  <c r="U43" i="23"/>
  <c r="BM4" i="24" s="1"/>
  <c r="U30" i="23"/>
  <c r="BB4" i="24" s="1"/>
  <c r="I30" i="23"/>
  <c r="AD4" i="24" s="1"/>
  <c r="T34" i="23" l="1"/>
  <c r="M14" i="19"/>
  <c r="M13" i="19"/>
  <c r="P68" i="21"/>
  <c r="ES2" i="24" s="1"/>
  <c r="I68" i="21"/>
  <c r="EP2" i="24" s="1"/>
  <c r="S32" i="1"/>
  <c r="CH2" i="24" s="1"/>
  <c r="S31" i="1"/>
  <c r="CG2" i="24" s="1"/>
  <c r="R33" i="1"/>
  <c r="CF2" i="24" s="1"/>
  <c r="O33" i="1"/>
  <c r="CC2" i="24" s="1"/>
  <c r="M33" i="1"/>
  <c r="BZ2" i="24" s="1"/>
  <c r="I33" i="1"/>
  <c r="BW2" i="24" s="1"/>
  <c r="F33" i="1"/>
  <c r="BT2" i="24" s="1"/>
  <c r="T45" i="21"/>
  <c r="EG4" i="24" s="1"/>
  <c r="V38" i="21"/>
  <c r="DZ4" i="24" s="1"/>
  <c r="V29" i="21"/>
  <c r="DM4" i="24" s="1"/>
  <c r="R6" i="21"/>
  <c r="BQ4" i="24" s="1"/>
  <c r="U75" i="21"/>
  <c r="U74" i="21"/>
  <c r="U72" i="21"/>
  <c r="U71" i="21"/>
  <c r="R77" i="21"/>
  <c r="HE2" i="24" s="1"/>
  <c r="N77" i="21"/>
  <c r="HC2" i="24" s="1"/>
  <c r="L77" i="21"/>
  <c r="HB2" i="24" s="1"/>
  <c r="G77" i="21"/>
  <c r="GZ2" i="24" s="1"/>
  <c r="D77" i="21"/>
  <c r="GY2" i="24" s="1"/>
  <c r="P76" i="21"/>
  <c r="GW2" i="24" s="1"/>
  <c r="I76" i="21"/>
  <c r="GT2" i="24" s="1"/>
  <c r="P75" i="21"/>
  <c r="GP2" i="24" s="1"/>
  <c r="I75" i="21"/>
  <c r="GM2" i="24" s="1"/>
  <c r="P74" i="21"/>
  <c r="GI2" i="24" s="1"/>
  <c r="I74" i="21"/>
  <c r="GF2" i="24" s="1"/>
  <c r="P73" i="21"/>
  <c r="GB2" i="24" s="1"/>
  <c r="I73" i="21"/>
  <c r="FY2" i="24" s="1"/>
  <c r="P72" i="21"/>
  <c r="FU2" i="24" s="1"/>
  <c r="I72" i="21"/>
  <c r="FR2" i="24" s="1"/>
  <c r="P71" i="21"/>
  <c r="FN2" i="24" s="1"/>
  <c r="I71" i="21"/>
  <c r="FK2" i="24" s="1"/>
  <c r="P70" i="21"/>
  <c r="FG2" i="24" s="1"/>
  <c r="I70" i="21"/>
  <c r="FD2" i="24" s="1"/>
  <c r="P69" i="21"/>
  <c r="EZ2" i="24" s="1"/>
  <c r="I69" i="21"/>
  <c r="EW2" i="24" s="1"/>
  <c r="P67" i="21"/>
  <c r="EL2" i="24" s="1"/>
  <c r="I67" i="21"/>
  <c r="EI2" i="24" s="1"/>
  <c r="P66" i="21"/>
  <c r="EE2" i="24" s="1"/>
  <c r="I66" i="21"/>
  <c r="EB2" i="24" s="1"/>
  <c r="P65" i="21"/>
  <c r="DX2" i="24" s="1"/>
  <c r="I65" i="21"/>
  <c r="DU2" i="24" s="1"/>
  <c r="P64" i="21"/>
  <c r="DQ2" i="24" s="1"/>
  <c r="I64" i="21"/>
  <c r="DN2" i="24" s="1"/>
  <c r="P63" i="21"/>
  <c r="DJ2" i="24" s="1"/>
  <c r="I63" i="21"/>
  <c r="DG2" i="24" s="1"/>
  <c r="P62" i="21"/>
  <c r="DC2" i="24" s="1"/>
  <c r="I62" i="21"/>
  <c r="CZ2" i="24" s="1"/>
  <c r="P61" i="21"/>
  <c r="CV2" i="24" s="1"/>
  <c r="I61" i="21"/>
  <c r="CS2" i="24" s="1"/>
  <c r="P60" i="21"/>
  <c r="CO2" i="24" s="1"/>
  <c r="I60" i="21"/>
  <c r="CL2" i="24" s="1"/>
  <c r="L19" i="19"/>
  <c r="AN8" i="24" s="1"/>
  <c r="K19" i="19"/>
  <c r="AM8" i="24" s="1"/>
  <c r="J19" i="19"/>
  <c r="AL8" i="24" s="1"/>
  <c r="I19" i="19"/>
  <c r="AK8" i="24" s="1"/>
  <c r="H19" i="19"/>
  <c r="AJ8" i="24" s="1"/>
  <c r="G19" i="19"/>
  <c r="F19" i="19"/>
  <c r="AH8" i="24" s="1"/>
  <c r="E19" i="19"/>
  <c r="AG8" i="24" s="1"/>
  <c r="N17" i="19"/>
  <c r="AF8" i="24" s="1"/>
  <c r="N15" i="19"/>
  <c r="W8" i="24" s="1"/>
  <c r="N13" i="19"/>
  <c r="N8" i="24" s="1"/>
  <c r="N11" i="19"/>
  <c r="AF6" i="24" s="1"/>
  <c r="N9" i="19"/>
  <c r="W6" i="24" s="1"/>
  <c r="N7" i="19"/>
  <c r="N6" i="24" s="1"/>
  <c r="K19" i="1"/>
  <c r="O19" i="1"/>
  <c r="BJ2" i="24" s="1"/>
  <c r="BL2" i="24" s="1"/>
  <c r="F19" i="1"/>
  <c r="S18" i="1"/>
  <c r="BN2" i="24" s="1"/>
  <c r="S17" i="1"/>
  <c r="BM2" i="24" s="1"/>
  <c r="S33" i="1" l="1"/>
  <c r="CI2" i="24" s="1"/>
  <c r="M15" i="19"/>
  <c r="AI8" i="24"/>
  <c r="N19" i="19"/>
  <c r="AO8" i="24" s="1"/>
  <c r="AZ2" i="24"/>
  <c r="BB2" i="24" s="1"/>
  <c r="BQ2" i="24" s="1"/>
  <c r="BP2" i="24" s="1"/>
  <c r="U76" i="21"/>
  <c r="BE2" i="24"/>
  <c r="BG2" i="24" s="1"/>
  <c r="U70" i="21"/>
  <c r="BC4" i="24"/>
  <c r="P77" i="21"/>
  <c r="HD2" i="24" s="1"/>
  <c r="I77" i="21"/>
  <c r="HA2" i="24" s="1"/>
  <c r="M16" i="19"/>
  <c r="U33" i="23"/>
  <c r="U6" i="21"/>
  <c r="S19" i="1"/>
  <c r="BO2" i="24" s="1"/>
  <c r="U73" i="21"/>
  <c r="AK4" i="24" l="1"/>
  <c r="AI4" i="24"/>
  <c r="AL4" i="24"/>
  <c r="AJ4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KISTEP</author>
    <author>오윤정</author>
    <author>Windows User</author>
  </authors>
  <commentList>
    <comment ref="I5" authorId="0" shapeId="0" xr:uid="{00000000-0006-0000-0100-000001000000}">
      <text>
        <r>
          <rPr>
            <b/>
            <sz val="9"/>
            <color indexed="81"/>
            <rFont val="맑은 고딕"/>
            <family val="3"/>
            <charset val="129"/>
            <scheme val="minor"/>
          </rPr>
          <t>연구개발 실적이 없는 기관은 이후 문항은 작성하지 않아도 됩니다.</t>
        </r>
      </text>
    </comment>
    <comment ref="S20" authorId="1" shapeId="0" xr:uid="{00000000-0006-0000-0100-000002000000}">
      <text>
        <r>
          <rPr>
            <sz val="9"/>
            <color indexed="10"/>
            <rFont val="맑은 고딕"/>
            <family val="3"/>
            <charset val="129"/>
            <scheme val="minor"/>
          </rPr>
          <t xml:space="preserve">셀 전체가 빨간색으로 표시될 경우 : </t>
        </r>
        <r>
          <rPr>
            <sz val="9"/>
            <color indexed="81"/>
            <rFont val="맑은 고딕"/>
            <family val="3"/>
            <charset val="129"/>
            <scheme val="minor"/>
          </rPr>
          <t xml:space="preserve">
평균 연구참여 비율은 100 이하의 값이어야 합니다</t>
        </r>
      </text>
    </comment>
    <comment ref="A26" authorId="2" shapeId="0" xr:uid="{00000000-0006-0000-0100-000003000000}">
      <text>
        <r>
          <rPr>
            <sz val="9"/>
            <color indexed="81"/>
            <rFont val="맑은 고딕"/>
            <family val="3"/>
            <charset val="129"/>
            <scheme val="minor"/>
          </rPr>
          <t>예) 2021년 연구원의 총수가 10명이라고 가정할 경우
       - 5명은 12개월 동안 연구개발업무 100% 수행
       - 5명은 6개월 동안 연구개발업무 50%, 연구개발활동 이외의 업무 50% 수행
      ⇨ [ (5명×100/100) + {5명×(6개월/12개월)×50/100} ] / 10명</t>
        </r>
        <r>
          <rPr>
            <b/>
            <sz val="9"/>
            <color indexed="81"/>
            <rFont val="맑은 고딕"/>
            <family val="3"/>
            <charset val="129"/>
            <scheme val="minor"/>
          </rPr>
          <t xml:space="preserve"> × 100 = 62.5%</t>
        </r>
      </text>
    </comment>
    <comment ref="S31" authorId="1" shapeId="0" xr:uid="{00000000-0006-0000-0100-000004000000}">
      <text>
        <r>
          <rPr>
            <sz val="9"/>
            <color indexed="10"/>
            <rFont val="맑은 고딕"/>
            <family val="3"/>
            <charset val="129"/>
            <scheme val="minor"/>
          </rPr>
          <t xml:space="preserve">셀 전체가 빨간색으로 표시될 경우 : </t>
        </r>
        <r>
          <rPr>
            <sz val="9"/>
            <color indexed="81"/>
            <rFont val="맑은 고딕"/>
            <family val="3"/>
            <charset val="129"/>
            <scheme val="minor"/>
          </rPr>
          <t xml:space="preserve">
1.의 </t>
        </r>
        <r>
          <rPr>
            <b/>
            <sz val="9"/>
            <color indexed="81"/>
            <rFont val="맑은 고딕"/>
            <family val="3"/>
            <charset val="129"/>
            <scheme val="minor"/>
          </rPr>
          <t>남성</t>
        </r>
        <r>
          <rPr>
            <sz val="9"/>
            <color indexed="81"/>
            <rFont val="맑은 고딕"/>
            <family val="3"/>
            <charset val="129"/>
            <scheme val="minor"/>
          </rPr>
          <t xml:space="preserve"> </t>
        </r>
        <r>
          <rPr>
            <b/>
            <sz val="9"/>
            <color indexed="81"/>
            <rFont val="맑은 고딕"/>
            <family val="3"/>
            <charset val="129"/>
            <scheme val="minor"/>
          </rPr>
          <t>연구원</t>
        </r>
        <r>
          <rPr>
            <sz val="9"/>
            <color indexed="81"/>
            <rFont val="맑은 고딕"/>
            <family val="3"/>
            <charset val="129"/>
            <scheme val="minor"/>
          </rPr>
          <t xml:space="preserve"> 소계(본 시트 F17 셀)와 일치하지 않습니다. (연구보조원 제외)
개별 데이터 값을 다시 확인하시기 바랍니다.</t>
        </r>
      </text>
    </comment>
    <comment ref="S32" authorId="1" shapeId="0" xr:uid="{00000000-0006-0000-0100-000005000000}">
      <text>
        <r>
          <rPr>
            <sz val="9"/>
            <color indexed="10"/>
            <rFont val="맑은 고딕"/>
            <family val="3"/>
            <charset val="129"/>
            <scheme val="minor"/>
          </rPr>
          <t xml:space="preserve">셀 전체가 빨간색으로 표시될 경우 : </t>
        </r>
        <r>
          <rPr>
            <sz val="9"/>
            <color indexed="81"/>
            <rFont val="맑은 고딕"/>
            <family val="3"/>
            <charset val="129"/>
            <scheme val="minor"/>
          </rPr>
          <t xml:space="preserve">
1.의 </t>
        </r>
        <r>
          <rPr>
            <b/>
            <sz val="9"/>
            <color indexed="81"/>
            <rFont val="맑은 고딕"/>
            <family val="3"/>
            <charset val="129"/>
            <scheme val="minor"/>
          </rPr>
          <t>여성 연구원</t>
        </r>
        <r>
          <rPr>
            <sz val="9"/>
            <color indexed="81"/>
            <rFont val="맑은 고딕"/>
            <family val="3"/>
            <charset val="129"/>
            <scheme val="minor"/>
          </rPr>
          <t xml:space="preserve"> 소계(본 시트 F18 셀)와 일치하지 않습니다. (연구보조원 제외)
개별 데이터 값을 다시 확인하시기 바랍니다.</t>
        </r>
      </text>
    </comment>
    <comment ref="S33" authorId="1" shapeId="0" xr:uid="{00000000-0006-0000-0100-000006000000}">
      <text>
        <r>
          <rPr>
            <sz val="9"/>
            <color indexed="10"/>
            <rFont val="맑은 고딕"/>
            <family val="3"/>
            <charset val="129"/>
            <scheme val="minor"/>
          </rPr>
          <t xml:space="preserve">셀 전체가 빨간색으로 표시될 경우 : </t>
        </r>
        <r>
          <rPr>
            <sz val="9"/>
            <color indexed="81"/>
            <rFont val="맑은 고딕"/>
            <family val="3"/>
            <charset val="129"/>
            <scheme val="minor"/>
          </rPr>
          <t xml:space="preserve">
1.의 </t>
        </r>
        <r>
          <rPr>
            <b/>
            <sz val="9"/>
            <color indexed="81"/>
            <rFont val="맑은 고딕"/>
            <family val="3"/>
            <charset val="129"/>
            <scheme val="minor"/>
          </rPr>
          <t>연구원 소계</t>
        </r>
        <r>
          <rPr>
            <sz val="9"/>
            <color indexed="81"/>
            <rFont val="맑은 고딕"/>
            <family val="3"/>
            <charset val="129"/>
            <scheme val="minor"/>
          </rPr>
          <t>(본 시트 F19 셀)와 일치하지 않습니다. (연구보조원 제외)
 개별 데이터 값을 다시 확인하시기 바랍니다.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김용희</author>
  </authors>
  <commentList>
    <comment ref="K19" authorId="0" shapeId="0" xr:uid="{00000000-0006-0000-0200-000001000000}">
      <text>
        <r>
          <rPr>
            <sz val="10"/>
            <color indexed="10"/>
            <rFont val="굴림"/>
            <family val="3"/>
            <charset val="129"/>
          </rPr>
          <t xml:space="preserve"> 셀 전체가 빨간색으로 표시될 경우 : </t>
        </r>
        <r>
          <rPr>
            <sz val="10"/>
            <color indexed="81"/>
            <rFont val="굴림"/>
            <family val="3"/>
            <charset val="129"/>
          </rPr>
          <t xml:space="preserve">
 "일반현황 및 연구개발인력" 시트 1.의 </t>
        </r>
        <r>
          <rPr>
            <b/>
            <sz val="10"/>
            <color indexed="81"/>
            <rFont val="굴림"/>
            <family val="3"/>
            <charset val="129"/>
          </rPr>
          <t>남성 연구원 소계</t>
        </r>
        <r>
          <rPr>
            <sz val="10"/>
            <color indexed="81"/>
            <rFont val="굴림"/>
            <family val="3"/>
            <charset val="129"/>
          </rPr>
          <t xml:space="preserve"> (연구보조원 제외)
("일반현황 및 연구개발인력" 시트 F17 셀)와 일치하지 않습니다. 
개별 데이터 값을 다시 확인하시기 바랍니다.</t>
        </r>
      </text>
    </comment>
    <comment ref="L19" authorId="0" shapeId="0" xr:uid="{00000000-0006-0000-0200-000002000000}">
      <text>
        <r>
          <rPr>
            <sz val="10"/>
            <color indexed="10"/>
            <rFont val="굴림"/>
            <family val="3"/>
            <charset val="129"/>
          </rPr>
          <t xml:space="preserve"> 셀 전체가 빨간색으로 표시될 경우 : </t>
        </r>
        <r>
          <rPr>
            <sz val="10"/>
            <color indexed="81"/>
            <rFont val="굴림"/>
            <family val="3"/>
            <charset val="129"/>
          </rPr>
          <t xml:space="preserve">
 "일반현황 및 연구개발인력" 시트 1.의</t>
        </r>
        <r>
          <rPr>
            <b/>
            <sz val="10"/>
            <color indexed="81"/>
            <rFont val="굴림"/>
            <family val="3"/>
            <charset val="129"/>
          </rPr>
          <t xml:space="preserve"> 여성 연구원 소계</t>
        </r>
        <r>
          <rPr>
            <sz val="10"/>
            <color indexed="81"/>
            <rFont val="굴림"/>
            <family val="3"/>
            <charset val="129"/>
          </rPr>
          <t xml:space="preserve"> (연구보조원 제외)
("일반현황 및 연구개발인력" 시트 F18 셀)와 일치하지 않습니다. 
개별 데이터 값을 다시 확인하시기 바랍니다.</t>
        </r>
      </text>
    </comment>
    <comment ref="N19" authorId="0" shapeId="0" xr:uid="{00000000-0006-0000-0200-000003000000}">
      <text>
        <r>
          <rPr>
            <sz val="10"/>
            <color indexed="10"/>
            <rFont val="굴림"/>
            <family val="3"/>
            <charset val="129"/>
          </rPr>
          <t xml:space="preserve"> 셀 전체가 빨간색으로 표시될 경우 : </t>
        </r>
        <r>
          <rPr>
            <sz val="10"/>
            <color indexed="81"/>
            <rFont val="굴림"/>
            <family val="3"/>
            <charset val="129"/>
          </rPr>
          <t xml:space="preserve">
 "일반현황 및 연구개발인력" 시트 1.의 </t>
        </r>
        <r>
          <rPr>
            <b/>
            <sz val="10"/>
            <color indexed="81"/>
            <rFont val="굴림"/>
            <family val="3"/>
            <charset val="129"/>
          </rPr>
          <t>연구원 소계</t>
        </r>
        <r>
          <rPr>
            <sz val="10"/>
            <color indexed="81"/>
            <rFont val="굴림"/>
            <family val="3"/>
            <charset val="129"/>
          </rPr>
          <t xml:space="preserve"> (연구보조원 제외)
("일반현황 및 연구개발인력" 시트 F19 셀)와 일치하지 않습니다. 
개별 데이터 값을 다시 확인하시기 바랍니다.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김용희</author>
  </authors>
  <commentList>
    <comment ref="U43" authorId="0" shapeId="0" xr:uid="{00000000-0006-0000-0300-000001000000}">
      <text>
        <r>
          <rPr>
            <sz val="9"/>
            <color indexed="10"/>
            <rFont val="맑은 고딕"/>
            <family val="3"/>
            <charset val="129"/>
            <scheme val="minor"/>
          </rPr>
          <t xml:space="preserve"> 셀 전체가 빨간색으로 표시될 경우 : </t>
        </r>
        <r>
          <rPr>
            <sz val="9"/>
            <color indexed="81"/>
            <rFont val="맑은 고딕"/>
            <family val="3"/>
            <charset val="129"/>
            <scheme val="minor"/>
          </rPr>
          <t xml:space="preserve">
 본 시트 </t>
        </r>
        <r>
          <rPr>
            <b/>
            <sz val="9"/>
            <color indexed="81"/>
            <rFont val="맑은 고딕"/>
            <family val="3"/>
            <charset val="129"/>
            <scheme val="minor"/>
          </rPr>
          <t>5. 자체사용연구개발비</t>
        </r>
        <r>
          <rPr>
            <sz val="9"/>
            <color indexed="81"/>
            <rFont val="맑은 고딕"/>
            <family val="3"/>
            <charset val="129"/>
            <scheme val="minor"/>
          </rPr>
          <t xml:space="preserve">(T34 셀)와 </t>
        </r>
        <r>
          <rPr>
            <b/>
            <sz val="9"/>
            <color indexed="81"/>
            <rFont val="맑은 고딕"/>
            <family val="3"/>
            <charset val="129"/>
            <scheme val="minor"/>
          </rPr>
          <t>일치하지 않습니다</t>
        </r>
        <r>
          <rPr>
            <sz val="9"/>
            <color indexed="81"/>
            <rFont val="맑은 고딕"/>
            <family val="3"/>
            <charset val="129"/>
            <scheme val="minor"/>
          </rPr>
          <t>.
 개별 데이터 값을 다시 확인하시기 바랍니다.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오윤정</author>
    <author>USER</author>
    <author>김용희</author>
  </authors>
  <commentList>
    <comment ref="R6" authorId="0" shapeId="0" xr:uid="{00000000-0006-0000-0400-000001000000}">
      <text>
        <r>
          <rPr>
            <sz val="9"/>
            <color indexed="10"/>
            <rFont val="맑은 고딕"/>
            <family val="3"/>
            <charset val="129"/>
          </rPr>
          <t xml:space="preserve"> 셀 전체가 빨간색으로 표시될 경우 : </t>
        </r>
        <r>
          <rPr>
            <sz val="9"/>
            <color indexed="81"/>
            <rFont val="맑은 고딕"/>
            <family val="3"/>
            <charset val="129"/>
          </rPr>
          <t xml:space="preserve">
 본 시트 "연구비 1" 탭의 </t>
        </r>
        <r>
          <rPr>
            <b/>
            <sz val="9"/>
            <color indexed="81"/>
            <rFont val="맑은 고딕"/>
            <family val="3"/>
            <charset val="129"/>
          </rPr>
          <t>5. 자체사용연구개발비</t>
        </r>
        <r>
          <rPr>
            <sz val="9"/>
            <color indexed="81"/>
            <rFont val="맑은 고딕"/>
            <family val="3"/>
            <charset val="129"/>
          </rPr>
          <t>(T34 셀)</t>
        </r>
        <r>
          <rPr>
            <b/>
            <sz val="9"/>
            <color indexed="81"/>
            <rFont val="맑은 고딕"/>
            <family val="3"/>
            <charset val="129"/>
          </rPr>
          <t>와 일치하지 않습니다</t>
        </r>
        <r>
          <rPr>
            <sz val="9"/>
            <color indexed="81"/>
            <rFont val="맑은 고딕"/>
            <family val="3"/>
            <charset val="129"/>
          </rPr>
          <t>.
 개별 데이터 값을 다시 확인하시기 바랍니다.</t>
        </r>
      </text>
    </comment>
    <comment ref="Q20" authorId="1" shapeId="0" xr:uid="{00000000-0006-0000-0400-000002000000}">
      <text>
        <r>
          <rPr>
            <sz val="9"/>
            <color indexed="10"/>
            <rFont val="맑은 고딕"/>
            <family val="3"/>
            <charset val="129"/>
            <scheme val="minor"/>
          </rPr>
          <t xml:space="preserve">셀 전체가 빨간색으로 표시될 경우 : </t>
        </r>
        <r>
          <rPr>
            <sz val="9"/>
            <color indexed="81"/>
            <rFont val="맑은 고딕"/>
            <family val="3"/>
            <charset val="129"/>
            <scheme val="minor"/>
          </rPr>
          <t xml:space="preserve">
 전체 합계가 100%가 되지 않습니다.
 개별 데이터 값을 다시 확인하시기 바랍니다.</t>
        </r>
      </text>
    </comment>
    <comment ref="V29" authorId="0" shapeId="0" xr:uid="{00000000-0006-0000-0400-000003000000}">
      <text>
        <r>
          <rPr>
            <sz val="9"/>
            <color indexed="81"/>
            <rFont val="맑은 고딕"/>
            <family val="3"/>
            <charset val="129"/>
            <scheme val="minor"/>
          </rPr>
          <t xml:space="preserve"> </t>
        </r>
        <r>
          <rPr>
            <sz val="9"/>
            <color indexed="10"/>
            <rFont val="맑은 고딕"/>
            <family val="3"/>
            <charset val="129"/>
            <scheme val="minor"/>
          </rPr>
          <t xml:space="preserve">셀 전체가 빨간색으로 표시될 경우 : </t>
        </r>
        <r>
          <rPr>
            <sz val="9"/>
            <color indexed="81"/>
            <rFont val="맑은 고딕"/>
            <family val="3"/>
            <charset val="129"/>
            <scheme val="minor"/>
          </rPr>
          <t xml:space="preserve">
 전체 합계가 100%가 되지 않습니다.
 개별 데이터 값을 다시 확인하시기 바랍니다.</t>
        </r>
      </text>
    </comment>
    <comment ref="V38" authorId="2" shapeId="0" xr:uid="{00000000-0006-0000-0400-000004000000}">
      <text>
        <r>
          <rPr>
            <sz val="10"/>
            <color indexed="10"/>
            <rFont val="굴림"/>
            <family val="3"/>
            <charset val="129"/>
          </rPr>
          <t xml:space="preserve"> 셀 전체가 빨간색으로 표시될 경우 : </t>
        </r>
        <r>
          <rPr>
            <sz val="10"/>
            <color indexed="81"/>
            <rFont val="굴림"/>
            <family val="3"/>
            <charset val="129"/>
          </rPr>
          <t xml:space="preserve">
 합계가 100%가 되지 않습니다.
 개별 데이터 값을 다시 확인하시기 바랍니다.</t>
        </r>
      </text>
    </comment>
    <comment ref="T45" authorId="0" shapeId="0" xr:uid="{00000000-0006-0000-0400-000005000000}">
      <text>
        <r>
          <rPr>
            <sz val="9"/>
            <color indexed="10"/>
            <rFont val="맑은 고딕"/>
            <family val="3"/>
            <charset val="129"/>
            <scheme val="minor"/>
          </rPr>
          <t xml:space="preserve"> 셀 전체가 빨간색으로 표시될 경우 : </t>
        </r>
        <r>
          <rPr>
            <sz val="9"/>
            <color indexed="81"/>
            <rFont val="맑은 고딕"/>
            <family val="3"/>
            <charset val="129"/>
            <scheme val="minor"/>
          </rPr>
          <t xml:space="preserve">
 합계가 100%가 되지 않습니다.
개별 데이터 값을 다시 확인하시기 바랍니다.</t>
        </r>
      </text>
    </comment>
    <comment ref="I77" authorId="2" shapeId="0" xr:uid="{00000000-0006-0000-0400-000006000000}">
      <text>
        <r>
          <rPr>
            <sz val="9"/>
            <color indexed="10"/>
            <rFont val="맑은 고딕"/>
            <family val="3"/>
            <charset val="129"/>
            <scheme val="minor"/>
          </rPr>
          <t xml:space="preserve"> 셀 전체가 빨간색으로 표시될 경우 : </t>
        </r>
        <r>
          <rPr>
            <sz val="9"/>
            <color indexed="81"/>
            <rFont val="맑은 고딕"/>
            <family val="3"/>
            <charset val="129"/>
            <scheme val="minor"/>
          </rPr>
          <t xml:space="preserve">
 "일반현황 및 연구개발인력" 시트 1.의 </t>
        </r>
        <r>
          <rPr>
            <b/>
            <sz val="9"/>
            <color indexed="81"/>
            <rFont val="맑은 고딕"/>
            <family val="3"/>
            <charset val="129"/>
            <scheme val="minor"/>
          </rPr>
          <t>연구원 소계</t>
        </r>
        <r>
          <rPr>
            <sz val="9"/>
            <color indexed="81"/>
            <rFont val="맑은 고딕"/>
            <family val="3"/>
            <charset val="129"/>
            <scheme val="minor"/>
          </rPr>
          <t xml:space="preserve">
("일반현황 및 연구개발인력" 시트 F19 셀)</t>
        </r>
        <r>
          <rPr>
            <b/>
            <sz val="9"/>
            <color indexed="81"/>
            <rFont val="맑은 고딕"/>
            <family val="3"/>
            <charset val="129"/>
            <scheme val="minor"/>
          </rPr>
          <t>와 일치하지 않습니다</t>
        </r>
        <r>
          <rPr>
            <sz val="9"/>
            <color indexed="81"/>
            <rFont val="맑은 고딕"/>
            <family val="3"/>
            <charset val="129"/>
            <scheme val="minor"/>
          </rPr>
          <t>.
 개별 데이터 값을 다시 확인하시기 바랍니다.</t>
        </r>
      </text>
    </comment>
    <comment ref="P77" authorId="2" shapeId="0" xr:uid="{00000000-0006-0000-0400-000007000000}">
      <text>
        <r>
          <rPr>
            <sz val="10"/>
            <color indexed="10"/>
            <rFont val="굴림"/>
            <family val="3"/>
            <charset val="129"/>
          </rPr>
          <t xml:space="preserve"> </t>
        </r>
        <r>
          <rPr>
            <sz val="9"/>
            <color indexed="10"/>
            <rFont val="맑은 고딕"/>
            <family val="3"/>
            <charset val="129"/>
            <scheme val="minor"/>
          </rPr>
          <t xml:space="preserve">셀 전체가 빨간색으로 표시될 경우 : </t>
        </r>
        <r>
          <rPr>
            <sz val="9"/>
            <color indexed="81"/>
            <rFont val="맑은 고딕"/>
            <family val="3"/>
            <charset val="129"/>
            <scheme val="minor"/>
          </rPr>
          <t xml:space="preserve">
"일반현황 및 연구개발인력" 시트 1.의 </t>
        </r>
        <r>
          <rPr>
            <b/>
            <sz val="9"/>
            <color indexed="81"/>
            <rFont val="맑은 고딕"/>
            <family val="3"/>
            <charset val="129"/>
            <scheme val="minor"/>
          </rPr>
          <t>연구보조원 소계</t>
        </r>
        <r>
          <rPr>
            <sz val="9"/>
            <color indexed="81"/>
            <rFont val="맑은 고딕"/>
            <family val="3"/>
            <charset val="129"/>
            <scheme val="minor"/>
          </rPr>
          <t xml:space="preserve">
("일반현황 및 연구개발인력" 시트 K19 + O19 셀의 합계)</t>
        </r>
        <r>
          <rPr>
            <b/>
            <sz val="9"/>
            <color indexed="81"/>
            <rFont val="맑은 고딕"/>
            <family val="3"/>
            <charset val="129"/>
            <scheme val="minor"/>
          </rPr>
          <t>와 일치하지 않습니다</t>
        </r>
        <r>
          <rPr>
            <sz val="9"/>
            <color indexed="81"/>
            <rFont val="맑은 고딕"/>
            <family val="3"/>
            <charset val="129"/>
            <scheme val="minor"/>
          </rPr>
          <t>.
 개별 데이터 값을 다시 확인하시기 바랍니다.</t>
        </r>
      </text>
    </comment>
    <comment ref="R77" authorId="0" shapeId="0" xr:uid="{00000000-0006-0000-0400-000008000000}">
      <text>
        <r>
          <rPr>
            <sz val="9"/>
            <color indexed="81"/>
            <rFont val="맑은 고딕"/>
            <family val="3"/>
            <charset val="129"/>
            <scheme val="minor"/>
          </rPr>
          <t xml:space="preserve"> </t>
        </r>
        <r>
          <rPr>
            <sz val="9"/>
            <color indexed="10"/>
            <rFont val="맑은 고딕"/>
            <family val="3"/>
            <charset val="129"/>
            <scheme val="minor"/>
          </rPr>
          <t xml:space="preserve">셀 전체가 빨간색으로 표시될 경우 : </t>
        </r>
        <r>
          <rPr>
            <sz val="9"/>
            <color indexed="81"/>
            <rFont val="맑은 고딕"/>
            <family val="3"/>
            <charset val="129"/>
            <scheme val="minor"/>
          </rPr>
          <t xml:space="preserve">
 본 시트 "연구비 1" 탭의 </t>
        </r>
        <r>
          <rPr>
            <b/>
            <sz val="9"/>
            <color indexed="81"/>
            <rFont val="맑은 고딕"/>
            <family val="3"/>
            <charset val="129"/>
            <scheme val="minor"/>
          </rPr>
          <t>5. 자체사용연구개발비</t>
        </r>
        <r>
          <rPr>
            <sz val="9"/>
            <color indexed="81"/>
            <rFont val="맑은 고딕"/>
            <family val="3"/>
            <charset val="129"/>
            <scheme val="minor"/>
          </rPr>
          <t>(T34 셀)</t>
        </r>
        <r>
          <rPr>
            <b/>
            <sz val="9"/>
            <color indexed="81"/>
            <rFont val="맑은 고딕"/>
            <family val="3"/>
            <charset val="129"/>
            <scheme val="minor"/>
          </rPr>
          <t>와 일치하지 않습니다</t>
        </r>
        <r>
          <rPr>
            <sz val="9"/>
            <color indexed="81"/>
            <rFont val="맑은 고딕"/>
            <family val="3"/>
            <charset val="129"/>
            <scheme val="minor"/>
          </rPr>
          <t>.
 개별 데이터 값을 다시 확인하시기 바랍니다.</t>
        </r>
      </text>
    </comment>
  </commentList>
</comments>
</file>

<file path=xl/sharedStrings.xml><?xml version="1.0" encoding="utf-8"?>
<sst xmlns="http://schemas.openxmlformats.org/spreadsheetml/2006/main" count="984" uniqueCount="802">
  <si>
    <t>에너지</t>
    <phoneticPr fontId="2" type="noConversion"/>
  </si>
  <si>
    <t>지역별 
구분</t>
    <phoneticPr fontId="2" type="noConversion"/>
  </si>
  <si>
    <t>구     분</t>
    <phoneticPr fontId="2" type="noConversion"/>
  </si>
  <si>
    <t>60세 이상</t>
    <phoneticPr fontId="2" type="noConversion"/>
  </si>
  <si>
    <t>합 계</t>
    <phoneticPr fontId="2" type="noConversion"/>
  </si>
  <si>
    <t>(단위 : 명)</t>
    <phoneticPr fontId="2" type="noConversion"/>
  </si>
  <si>
    <t>합           계</t>
    <phoneticPr fontId="2" type="noConversion"/>
  </si>
  <si>
    <t>남</t>
    <phoneticPr fontId="2" type="noConversion"/>
  </si>
  <si>
    <t>여</t>
    <phoneticPr fontId="2" type="noConversion"/>
  </si>
  <si>
    <t>이   학</t>
    <phoneticPr fontId="2" type="noConversion"/>
  </si>
  <si>
    <t>서  울</t>
    <phoneticPr fontId="2" type="noConversion"/>
  </si>
  <si>
    <t>부  산</t>
    <phoneticPr fontId="2" type="noConversion"/>
  </si>
  <si>
    <t>대  구</t>
    <phoneticPr fontId="2" type="noConversion"/>
  </si>
  <si>
    <t>인  천</t>
    <phoneticPr fontId="2" type="noConversion"/>
  </si>
  <si>
    <t>광  주</t>
    <phoneticPr fontId="2" type="noConversion"/>
  </si>
  <si>
    <t>대  전</t>
    <phoneticPr fontId="2" type="noConversion"/>
  </si>
  <si>
    <t>울  산</t>
    <phoneticPr fontId="2" type="noConversion"/>
  </si>
  <si>
    <t>경  기</t>
    <phoneticPr fontId="2" type="noConversion"/>
  </si>
  <si>
    <t>7. 연구개발인력 및 연구개발비의 지역별 구분</t>
    <phoneticPr fontId="2" type="noConversion"/>
  </si>
  <si>
    <t>6-2. 자체사용연구개발비의 연구개발단계별 현황</t>
    <phoneticPr fontId="2" type="noConversion"/>
  </si>
  <si>
    <t>6-5. 자체사용연구개발비의 6T 연관 비중</t>
    <phoneticPr fontId="2" type="noConversion"/>
  </si>
  <si>
    <t>4-1. 자 체 부 담   연 구 개 발 비 ①</t>
    <phoneticPr fontId="2" type="noConversion"/>
  </si>
  <si>
    <t>가. 일 반 현 황</t>
    <phoneticPr fontId="2" type="noConversion"/>
  </si>
  <si>
    <t>박  사</t>
    <phoneticPr fontId="2" type="noConversion"/>
  </si>
  <si>
    <t>석  사</t>
    <phoneticPr fontId="2" type="noConversion"/>
  </si>
  <si>
    <t>학  사</t>
    <phoneticPr fontId="2" type="noConversion"/>
  </si>
  <si>
    <t>기  타</t>
    <phoneticPr fontId="2" type="noConversion"/>
  </si>
  <si>
    <t>합  계</t>
    <phoneticPr fontId="2" type="noConversion"/>
  </si>
  <si>
    <t>백만원</t>
  </si>
  <si>
    <t>백만원</t>
    <phoneticPr fontId="2" type="noConversion"/>
  </si>
  <si>
    <t>합계</t>
    <phoneticPr fontId="2" type="noConversion"/>
  </si>
  <si>
    <t>합계</t>
    <phoneticPr fontId="2" type="noConversion"/>
  </si>
  <si>
    <t>라. 지 역 별  구 분</t>
    <phoneticPr fontId="2" type="noConversion"/>
  </si>
  <si>
    <t>연  구  개  발  인  력</t>
    <phoneticPr fontId="2" type="noConversion"/>
  </si>
  <si>
    <t>자체사용연구개발비</t>
    <phoneticPr fontId="2" type="noConversion"/>
  </si>
  <si>
    <t>남성</t>
    <phoneticPr fontId="2" type="noConversion"/>
  </si>
  <si>
    <t>여성</t>
    <phoneticPr fontId="2" type="noConversion"/>
  </si>
  <si>
    <t>안   내</t>
    <phoneticPr fontId="2" type="noConversion"/>
  </si>
  <si>
    <t>￭ 엑셀파일로 작성시 메모 내용을 참조하여 작성하여 주십시오.</t>
    <phoneticPr fontId="2" type="noConversion"/>
  </si>
  <si>
    <t>작성요령</t>
    <phoneticPr fontId="2" type="noConversion"/>
  </si>
  <si>
    <t>비 연 구 개 발 활 동 의 예 시</t>
  </si>
  <si>
    <t>연구개발활동조사표</t>
    <phoneticPr fontId="2" type="noConversion"/>
  </si>
  <si>
    <t>물리학</t>
  </si>
  <si>
    <t>화 학</t>
  </si>
  <si>
    <t>%</t>
    <phoneticPr fontId="2" type="noConversion"/>
  </si>
  <si>
    <t>이 학</t>
    <phoneticPr fontId="2" type="noConversion"/>
  </si>
  <si>
    <t>나. 연 구 개 발 인 력</t>
    <phoneticPr fontId="2" type="noConversion"/>
  </si>
  <si>
    <t>(단위 : 명)</t>
    <phoneticPr fontId="2" type="noConversion"/>
  </si>
  <si>
    <t>구     분</t>
    <phoneticPr fontId="2" type="noConversion"/>
  </si>
  <si>
    <t>연 구 보 조 원</t>
    <phoneticPr fontId="2" type="noConversion"/>
  </si>
  <si>
    <t>지구개발 및 탐사</t>
    <phoneticPr fontId="2" type="noConversion"/>
  </si>
  <si>
    <t>우주개발 및 탐사</t>
    <phoneticPr fontId="2" type="noConversion"/>
  </si>
  <si>
    <t>IT(정보기술)</t>
    <phoneticPr fontId="2" type="noConversion"/>
  </si>
  <si>
    <t>BT(생명공학기술)</t>
    <phoneticPr fontId="2" type="noConversion"/>
  </si>
  <si>
    <t>NT(나노기술)</t>
    <phoneticPr fontId="2" type="noConversion"/>
  </si>
  <si>
    <t>ST(우주항공기술)</t>
    <phoneticPr fontId="2" type="noConversion"/>
  </si>
  <si>
    <t>ET(환경기술)</t>
    <phoneticPr fontId="2" type="noConversion"/>
  </si>
  <si>
    <t>CT(문화기술)</t>
    <phoneticPr fontId="2" type="noConversion"/>
  </si>
  <si>
    <t>환 경</t>
    <phoneticPr fontId="2" type="noConversion"/>
  </si>
  <si>
    <t>교통, 전기통신 등 기반시설</t>
    <phoneticPr fontId="2" type="noConversion"/>
  </si>
  <si>
    <t>총 직 원 수</t>
    <phoneticPr fontId="2" type="noConversion"/>
  </si>
  <si>
    <t>합  계</t>
    <phoneticPr fontId="2" type="noConversion"/>
  </si>
  <si>
    <t>연  구  원
(A)</t>
    <phoneticPr fontId="2" type="noConversion"/>
  </si>
  <si>
    <t>연구지원·기능인력
(B)</t>
    <phoneticPr fontId="2" type="noConversion"/>
  </si>
  <si>
    <t>연구행정 및 기타지원인력
(C)</t>
    <phoneticPr fontId="2" type="noConversion"/>
  </si>
  <si>
    <t>연구개발수행 유무</t>
    <phoneticPr fontId="2" type="noConversion"/>
  </si>
  <si>
    <t>[참조 1]</t>
    <phoneticPr fontId="2" type="noConversion"/>
  </si>
  <si>
    <t>연구개발활동의 정의</t>
    <phoneticPr fontId="2" type="noConversion"/>
  </si>
  <si>
    <t>2. 총괄 연구개발활동 예시</t>
    <phoneticPr fontId="2" type="noConversion"/>
  </si>
  <si>
    <t>항 목</t>
    <phoneticPr fontId="2" type="noConversion"/>
  </si>
  <si>
    <t>연 구 개 발 활 동</t>
    <phoneticPr fontId="2" type="noConversion"/>
  </si>
  <si>
    <t>비 연 구 개 발 활 동</t>
    <phoneticPr fontId="2" type="noConversion"/>
  </si>
  <si>
    <t>교육, 훈련</t>
    <phoneticPr fontId="2" type="noConversion"/>
  </si>
  <si>
    <t>▪ 연구 프로젝트와 관련된 학습, 학술회의 세미나 참석 등</t>
    <phoneticPr fontId="2" type="noConversion"/>
  </si>
  <si>
    <t>▪ 개인적 학습, 학술회의, 세미나 참석 등의 교육, 훈련</t>
    <phoneticPr fontId="2" type="noConversion"/>
  </si>
  <si>
    <t>과학기술정보서비스</t>
    <phoneticPr fontId="2" type="noConversion"/>
  </si>
  <si>
    <t>▪ 연구개발을 목적으로 하는 과학기술정보, 테스트,
  품질관리, 분석
▪ 내부 연구자들만을 위해 유지되는 자료실 관련 활동</t>
    <phoneticPr fontId="2" type="noConversion"/>
  </si>
  <si>
    <t>▪ 수요 충족을 위한 과학기술정보, 테스트, 품질관리, 분석
▪ 모든 직원에게 공개되는 자료실 관련 활동</t>
    <phoneticPr fontId="2" type="noConversion"/>
  </si>
  <si>
    <t>자료수집</t>
    <phoneticPr fontId="2" type="noConversion"/>
  </si>
  <si>
    <t>▪ 연구 목적을 위한 자료 수집</t>
    <phoneticPr fontId="2" type="noConversion"/>
  </si>
  <si>
    <t>▪ 일반 목적의 자료 수집</t>
    <phoneticPr fontId="2" type="noConversion"/>
  </si>
  <si>
    <t>특허</t>
    <phoneticPr fontId="2" type="noConversion"/>
  </si>
  <si>
    <t>▪ 연구 프로젝트와 관련된 특허 업무</t>
    <phoneticPr fontId="2" type="noConversion"/>
  </si>
  <si>
    <t>▪ 그 외 특허 및 인가와 연관된 모든 행정적, 법적인 업무</t>
    <phoneticPr fontId="2" type="noConversion"/>
  </si>
  <si>
    <t>기상</t>
    <phoneticPr fontId="2" type="noConversion"/>
  </si>
  <si>
    <t>▪ 기온 측정을 위한 새로운 방법을 탐구</t>
    <phoneticPr fontId="2" type="noConversion"/>
  </si>
  <si>
    <t>▪ 기온이나 기압의 측정</t>
    <phoneticPr fontId="2" type="noConversion"/>
  </si>
  <si>
    <t>기타</t>
    <phoneticPr fontId="2" type="noConversion"/>
  </si>
  <si>
    <t>▪ 정부부처나 연구기구, 재단, 또는 공익단체들이 연구개발
  수행자를 위한 자금을 조달, 운영 및 분배하는 재정지원활동
▪ 정책관련 연구</t>
    <phoneticPr fontId="2" type="noConversion"/>
  </si>
  <si>
    <t>3. 대학 연구개발활동 예시</t>
    <phoneticPr fontId="2" type="noConversion"/>
  </si>
  <si>
    <t>교수 등</t>
    <phoneticPr fontId="2" type="noConversion"/>
  </si>
  <si>
    <t>▪ 교수의 대학원생에 대한 논문 지도, 프로젝트의 
  연구방향 지도 및 수행</t>
    <phoneticPr fontId="2" type="noConversion"/>
  </si>
  <si>
    <t>▪ 교수의 수업지도, 실험지도, 논문의 수정</t>
    <phoneticPr fontId="2" type="noConversion"/>
  </si>
  <si>
    <t>대학원생</t>
    <phoneticPr fontId="2" type="noConversion"/>
  </si>
  <si>
    <t>▪ 대학원생의 학위논문 작성 및 특정 연구프로젝트 수행</t>
    <phoneticPr fontId="2" type="noConversion"/>
  </si>
  <si>
    <t>▪ 대학원생의 일반적인 수업, 실험, 문헌 강독 등</t>
    <phoneticPr fontId="2" type="noConversion"/>
  </si>
  <si>
    <t>4. 의료기관 연구개발활동 예시</t>
    <phoneticPr fontId="2" type="noConversion"/>
  </si>
  <si>
    <t>의료행위</t>
    <phoneticPr fontId="2" type="noConversion"/>
  </si>
  <si>
    <t>▪ 연구개발 프로젝트와 관련된 의료활동 및 테스트</t>
    <phoneticPr fontId="2" type="noConversion"/>
  </si>
  <si>
    <t>▪ 일반적인 전문의료행위, 통상적인 테스트</t>
    <phoneticPr fontId="2" type="noConversion"/>
  </si>
  <si>
    <t>임상시험</t>
    <phoneticPr fontId="2" type="noConversion"/>
  </si>
  <si>
    <t>시제품</t>
    <phoneticPr fontId="2" type="noConversion"/>
  </si>
  <si>
    <t>▪ 시제품의 설계, 제작 및 테스트</t>
    <phoneticPr fontId="2" type="noConversion"/>
  </si>
  <si>
    <t xml:space="preserve">▪ 개발된 시제품의 단순 복사 제조 </t>
    <phoneticPr fontId="2" type="noConversion"/>
  </si>
  <si>
    <t>시험공장
(pilot plant)</t>
    <phoneticPr fontId="2" type="noConversion"/>
  </si>
  <si>
    <t>▪ 생산품이나 생산공정에 대한 기술자료, 경험의 획득이 
  목적</t>
    <phoneticPr fontId="2" type="noConversion"/>
  </si>
  <si>
    <t>▪ 시험단계가 끝나고 상업적 생산단계로 전환</t>
    <phoneticPr fontId="2" type="noConversion"/>
  </si>
  <si>
    <t>시험생산
(Trial Production)</t>
    <phoneticPr fontId="2" type="noConversion"/>
  </si>
  <si>
    <t>▪ 추가적인 새로운 설계 및 엔지니어링 활동</t>
    <phoneticPr fontId="2" type="noConversion"/>
  </si>
  <si>
    <t>▪ 대량생산을 준비하기 위한 시험생산단계</t>
    <phoneticPr fontId="2" type="noConversion"/>
  </si>
  <si>
    <t>개량연구개발
(Feed-back R&amp;D)</t>
    <phoneticPr fontId="2" type="noConversion"/>
  </si>
  <si>
    <t>▪ 신제품 공정이 확립된 이후라도 개량을 위한 기술적 
  연구개발 활동</t>
    <phoneticPr fontId="2" type="noConversion"/>
  </si>
  <si>
    <t>▪ 단순 제품 결함의 색출이나 표준화된 장비의 경미한 개선</t>
    <phoneticPr fontId="2" type="noConversion"/>
  </si>
  <si>
    <t>엔지니어링 및
 설비의 설치
(Tooling up)</t>
    <phoneticPr fontId="2" type="noConversion"/>
  </si>
  <si>
    <t>▪ 새로운 표준의 개발, 현저한 생산성 증대 및 품질
 향상을 위한 생산방식의 변환 등</t>
    <phoneticPr fontId="2" type="noConversion"/>
  </si>
  <si>
    <t>▪ 대량생산을 위한 생산설비의 설치, 생산설비의 증설 등</t>
    <phoneticPr fontId="2" type="noConversion"/>
  </si>
  <si>
    <t>설계업무(Design)</t>
    <phoneticPr fontId="2" type="noConversion"/>
  </si>
  <si>
    <t>▪ 신제품, 신공정을 위한 기획, 설계 및 기술적 사양작성
  (연구개발 과정 중 요구되는 디자인)</t>
    <phoneticPr fontId="2" type="noConversion"/>
  </si>
  <si>
    <t>▪ 일상적으로 발생하는 방대한 설계업무
  (제조공정을 위한 디자인)</t>
    <phoneticPr fontId="2" type="noConversion"/>
  </si>
  <si>
    <t>채광 및 시굴</t>
    <phoneticPr fontId="2" type="noConversion"/>
  </si>
  <si>
    <t>▪ 새로운 탐사 방법 및 기법의 개발</t>
    <phoneticPr fontId="2" type="noConversion"/>
  </si>
  <si>
    <t>▪ 일반적으로 상업회사가 수행하는 탐사와 시굴 활동</t>
    <phoneticPr fontId="2" type="noConversion"/>
  </si>
  <si>
    <t>6. 소프트웨어개발 분야 연구개발활동 예시
    전체 연구개발 프로젝트의 일부분인 소프트웨어와 자체 최종 생산품으로서의 소프트웨어 관련된 연구개발은 연구개발
    활동에 포함하며, 일상반복적인 소프트웨어 관련 활동은 연구개발에 포함되지 않음</t>
    <phoneticPr fontId="2" type="noConversion"/>
  </si>
  <si>
    <t>연 구 개 발 활 동 의 예시</t>
    <phoneticPr fontId="2" type="noConversion"/>
  </si>
  <si>
    <t>▪ 전체 연구개발 프로젝트의 일부분인 소프트웨어와 자체 최종 생산품으로서의
  소프트웨어 관련 연구개발
▪ 이론적 컴퓨터과학분야에서 새로운 이론이나 알고리즘을 생산하는 연구개발
▪ 운영체제, 프로그래밍 언어, 데이터 관리, 커뮤니케이션 소프트웨어, 소프트
  웨어개발 도구 수준에서 정보기술의 개발
▪ 인터넷 기술의 개발
▪ 소프트웨어 디자인, 개발, 고안, 유지기법과 관련된 연구
▪ 정보 전송, 포착, 저장, 복구, 조작, 디스플레이를 위한 포괄적 접근방법의 
  진보를 위한 소프트웨어 개발
▪ 소프트웨어프로그램이나 시스템개발을 위해 요구되는, 기술지식 격차를 
   해소하기 위한 실험적 개발
▪ 특화된 컴퓨터영역에서 소프트웨어 기법이나 기술과 관련된 연구 개발
  (이미지처리, 지리학적 자료 출력, 인공지능 등)</t>
    <phoneticPr fontId="2" type="noConversion"/>
  </si>
  <si>
    <t>▪ 일상적이고 반복적인 소프트웨어 관련 활동
▪ 알려진 방법이나 기존소프트웨어 기법을 
  사용한 기업용 응용소프트웨어 및 정보
  시스템 개발 
▪ 기존시스템 지원
▪ 컴퓨터언어의 변환 또는 번역
▪ 응용프로그램에 사용자 기능 추가
▪ 시스템 결함 수정(debugging)
▪ 기존소프트웨어의 적용
▪ 사용자용 문서(매뉴얼 등) 작성</t>
    <phoneticPr fontId="2" type="noConversion"/>
  </si>
  <si>
    <t>7. 서비스 분야 연구개발활동 예시</t>
    <phoneticPr fontId="2" type="noConversion"/>
  </si>
  <si>
    <t>은행, 보험 분야 연구개발활동의 예시</t>
    <phoneticPr fontId="2" type="noConversion"/>
  </si>
  <si>
    <t>기타서비스 부문 연구개발활동의 예시</t>
    <phoneticPr fontId="2" type="noConversion"/>
  </si>
  <si>
    <t>▪ 재무위험분석과 관련된 수학적 연구
▪ 신용정책을 위한 리스크 모델의 개발
▪ 홈뱅킹을 위한 새로운 소프트웨어 개발
▪ 새로운 유형의 계좌, 서비스 개발을 목적으로 소비자 행동양식 
  조사 기법 개발
▪ 보험계약시 고려해야 할 새로운 위험이나 특징 파악을 위한 연구
▪ 새로운 유형의 보험에 영향을 끼지는 사회 현상들에 대한 연구
▪ 전자뱅킹 및 보험, 인터넷 관련 서비스 및 전자상거래 응용에 
  관련된 연구
▪ 새롭거나 실질적으로 개선된 재무서비스 개발 연구</t>
    <phoneticPr fontId="2" type="noConversion"/>
  </si>
  <si>
    <t>8. 인문학과 사회과학 분야의 연구개발활동 예시</t>
    <phoneticPr fontId="2" type="noConversion"/>
  </si>
  <si>
    <t>연구개발활동의 예시</t>
    <phoneticPr fontId="2" type="noConversion"/>
  </si>
  <si>
    <t>비연구개발활동의 예시</t>
    <phoneticPr fontId="2" type="noConversion"/>
  </si>
  <si>
    <t>▪ 특정 연구프로젝트의 통합된 
  한 부분으로 수행되는 연구
▪ 특정 연구프로젝트에 기여할 
  목적으로 수행되는 연구</t>
    <phoneticPr fontId="2" type="noConversion"/>
  </si>
  <si>
    <t>▪ 사회과학자들이 특정 문제를 다루기 위해 이미 확립된 사회과학 방법론, 원리, 
  모델들을 적용하는 연구
▪ 조세구조의 변화가 초래할 경제적 효과에 대한 기존 경제 데이터를 이용한 연구
▪ 산업인력, 군대인력, 학생 등의 분류, 아동들의 독해력이나 기타 장애를 테스트하기
  위해 응용심리학의 표준기법을 사용한 연구</t>
    <phoneticPr fontId="2" type="noConversion"/>
  </si>
  <si>
    <t>교육</t>
    <phoneticPr fontId="2" type="noConversion"/>
  </si>
  <si>
    <t>산업생산 및 
기술</t>
    <phoneticPr fontId="2" type="noConversion"/>
  </si>
  <si>
    <t>건강</t>
    <phoneticPr fontId="2" type="noConversion"/>
  </si>
  <si>
    <t>%</t>
  </si>
  <si>
    <t>농업</t>
    <phoneticPr fontId="2" type="noConversion"/>
  </si>
  <si>
    <t>문화, 휴양, 종교
및 매스미디어</t>
    <phoneticPr fontId="2" type="noConversion"/>
  </si>
  <si>
    <t>정치, 사회시스템, 
구조 및 과정</t>
    <phoneticPr fontId="2" type="noConversion"/>
  </si>
  <si>
    <t>지식의 일반적
진보</t>
    <phoneticPr fontId="2" type="noConversion"/>
  </si>
  <si>
    <t>국방</t>
    <phoneticPr fontId="2" type="noConversion"/>
  </si>
  <si>
    <t>명 (비정규직을 포함하여 작성하여 주십시오.)</t>
    <phoneticPr fontId="2" type="noConversion"/>
  </si>
  <si>
    <t>평균 연구참여 비율(%)</t>
    <phoneticPr fontId="2" type="noConversion"/>
  </si>
  <si>
    <t>구     분</t>
    <phoneticPr fontId="2" type="noConversion"/>
  </si>
  <si>
    <t>29세 이하</t>
    <phoneticPr fontId="2" type="noConversion"/>
  </si>
  <si>
    <t>30~39세</t>
    <phoneticPr fontId="2" type="noConversion"/>
  </si>
  <si>
    <t>40~49세</t>
    <phoneticPr fontId="2" type="noConversion"/>
  </si>
  <si>
    <t>50~59세</t>
    <phoneticPr fontId="2" type="noConversion"/>
  </si>
  <si>
    <t>합 계</t>
    <phoneticPr fontId="2" type="noConversion"/>
  </si>
  <si>
    <t>남     성</t>
    <phoneticPr fontId="2" type="noConversion"/>
  </si>
  <si>
    <t>여     성</t>
    <phoneticPr fontId="2" type="noConversion"/>
  </si>
  <si>
    <t>합     계</t>
    <phoneticPr fontId="2" type="noConversion"/>
  </si>
  <si>
    <t xml:space="preserve"> ※ 연구개발인력의 구분 방법</t>
    <phoneticPr fontId="2" type="noConversion"/>
  </si>
  <si>
    <t>의료기관의 형태</t>
    <phoneticPr fontId="2" type="noConversion"/>
  </si>
  <si>
    <t>￭ 세부 문항작성요령은 “참조”를 참고하시기 바랍니다.</t>
    <phoneticPr fontId="2" type="noConversion"/>
  </si>
  <si>
    <t xml:space="preserve">▪ 소비와 여가활동의 사회경제적 영향 분석
▪ 소비자 기대와 선호도 측정 관련 신기법 개발
▪ 새로운 조사방법 및 도구 개발
▪ 추적 기록 과정의 개발
▪ 시제품과 시범 상점의 설립
▪ 시제품 출시와 시험저장
</t>
    <phoneticPr fontId="2" type="noConversion"/>
  </si>
  <si>
    <t>심리</t>
  </si>
  <si>
    <t>미디어/커뮤니케이션/문헌정보</t>
  </si>
  <si>
    <t>기 관 명</t>
    <phoneticPr fontId="2" type="noConversion"/>
  </si>
  <si>
    <t>대 표 자</t>
    <phoneticPr fontId="2" type="noConversion"/>
  </si>
  <si>
    <t>직위</t>
    <phoneticPr fontId="2" type="noConversion"/>
  </si>
  <si>
    <t>성명</t>
    <phoneticPr fontId="2" type="noConversion"/>
  </si>
  <si>
    <t>인</t>
    <phoneticPr fontId="2" type="noConversion"/>
  </si>
  <si>
    <t>사업자등록번호</t>
    <phoneticPr fontId="2" type="noConversion"/>
  </si>
  <si>
    <t>소속</t>
    <phoneticPr fontId="2" type="noConversion"/>
  </si>
  <si>
    <t>작 성 자</t>
  </si>
  <si>
    <t>주     소</t>
    <phoneticPr fontId="2" type="noConversion"/>
  </si>
  <si>
    <t>연 락 처</t>
    <phoneticPr fontId="2" type="noConversion"/>
  </si>
  <si>
    <t>E-mail :</t>
    <phoneticPr fontId="2" type="noConversion"/>
  </si>
  <si>
    <t>홈페이지</t>
    <phoneticPr fontId="2" type="noConversion"/>
  </si>
  <si>
    <t>http://</t>
    <phoneticPr fontId="2" type="noConversion"/>
  </si>
  <si>
    <t>TEL :</t>
    <phoneticPr fontId="2" type="noConversion"/>
  </si>
  <si>
    <t>FAX :</t>
    <phoneticPr fontId="2" type="noConversion"/>
  </si>
  <si>
    <t>공 학</t>
    <phoneticPr fontId="2" type="noConversion"/>
  </si>
  <si>
    <t>의·약·보건학</t>
    <phoneticPr fontId="2" type="noConversion"/>
  </si>
  <si>
    <t>농업과학</t>
    <phoneticPr fontId="2" type="noConversion"/>
  </si>
  <si>
    <t>인문학</t>
    <phoneticPr fontId="2" type="noConversion"/>
  </si>
  <si>
    <t>사회과학</t>
    <phoneticPr fontId="2" type="noConversion"/>
  </si>
  <si>
    <t>-</t>
    <phoneticPr fontId="2" type="noConversion"/>
  </si>
  <si>
    <t>세  종</t>
    <phoneticPr fontId="2" type="noConversion"/>
  </si>
  <si>
    <t>[참조 2]</t>
    <phoneticPr fontId="2" type="noConversion"/>
  </si>
  <si>
    <t>1. 중앙부처 : 국가 연구개발사업비의 배분․관리를 담당하는 한국연구재단, 한국산업기술평가관리원, 정보통신산업진흥원
                    등 부처 소관 관리기구로부터 받은 연구개발비는 중앙부처란에 기입</t>
    <phoneticPr fontId="2" type="noConversion"/>
  </si>
  <si>
    <t>&lt;중앙부처 소관 연구개발사업 예시&gt;</t>
    <phoneticPr fontId="2" type="noConversion"/>
  </si>
  <si>
    <t>중앙부처</t>
    <phoneticPr fontId="2" type="noConversion"/>
  </si>
  <si>
    <t>부처소속 관리기구</t>
    <phoneticPr fontId="2" type="noConversion"/>
  </si>
  <si>
    <t>소관연구개발사업예시</t>
    <phoneticPr fontId="2" type="noConversion"/>
  </si>
  <si>
    <t>∙한국연구재단</t>
  </si>
  <si>
    <t>중견연구자지원, 일반연구자지원(미래부), 글로벌프론티어사업 등</t>
  </si>
  <si>
    <t>∙정보통신산업진흥원</t>
  </si>
  <si>
    <t xml:space="preserve">정보통신기술인력양성, 기술확산지원(정보통신) 등 </t>
  </si>
  <si>
    <t>∙한국산업기술평가관리원</t>
  </si>
  <si>
    <t>SW컴퓨팅산업원천기술개발, 전자정보디바이스산업원천기술개발 등</t>
  </si>
  <si>
    <t xml:space="preserve">∙한국방송통신전파진흥원 </t>
  </si>
  <si>
    <t>방송통신인프라원천기술개발, 방송통신융합미디어원천기술개발 등</t>
  </si>
  <si>
    <t>교육부</t>
    <phoneticPr fontId="2" type="noConversion"/>
  </si>
  <si>
    <t>일반연구자지원(교육부), 인문사회기초연구, BK21플러스사업(0.5) 등</t>
  </si>
  <si>
    <t>산업통상자원부</t>
    <phoneticPr fontId="2" type="noConversion"/>
  </si>
  <si>
    <t>소재부품기술개발, 글로벌전문기술개발(주력,신산업) 등</t>
  </si>
  <si>
    <t>환경부</t>
    <phoneticPr fontId="2" type="noConversion"/>
  </si>
  <si>
    <t>∙한국환경산업기술원</t>
  </si>
  <si>
    <t>차세대에코이노베이션기술개발사업 등</t>
  </si>
  <si>
    <t>보건복지부</t>
    <phoneticPr fontId="2" type="noConversion"/>
  </si>
  <si>
    <t>∙한국보건산업진흥원</t>
  </si>
  <si>
    <t>질환극복기술개발, 첨단의료기술개발 등</t>
  </si>
  <si>
    <t>방위사업청</t>
    <phoneticPr fontId="2" type="noConversion"/>
  </si>
  <si>
    <t>∙국방기술품질원</t>
  </si>
  <si>
    <t xml:space="preserve">연구개발성능개량, 업체주관연구개발 등 </t>
  </si>
  <si>
    <t>국토교통부</t>
    <phoneticPr fontId="2" type="noConversion"/>
  </si>
  <si>
    <t>∙국토교통과학기술진흥원</t>
  </si>
  <si>
    <t xml:space="preserve">철도기술연구사업, 건설교통기술촉진연구 등 </t>
  </si>
  <si>
    <t>해양수산부</t>
    <phoneticPr fontId="2" type="noConversion"/>
  </si>
  <si>
    <t>남극제2기지건설, 해양과학조사및예보기술개발 등</t>
  </si>
  <si>
    <t>[참조 3]</t>
    <phoneticPr fontId="2" type="noConversion"/>
  </si>
  <si>
    <t>연구개발단계별 예시</t>
    <phoneticPr fontId="2" type="noConversion"/>
  </si>
  <si>
    <t>기초연구</t>
    <phoneticPr fontId="2" type="noConversion"/>
  </si>
  <si>
    <t>응용연구</t>
    <phoneticPr fontId="2" type="noConversion"/>
  </si>
  <si>
    <t>개발연구</t>
    <phoneticPr fontId="2" type="noConversion"/>
  </si>
  <si>
    <t>∙ 항체 분자의 아미노산 계열 결정 연구</t>
    <phoneticPr fontId="2" type="noConversion"/>
  </si>
  <si>
    <t>∙ 다양한 질병에 대한 항체들을 서로 구별하기 
  위한 탐구</t>
    <phoneticPr fontId="2" type="noConversion"/>
  </si>
  <si>
    <t>∙ 항체의 구조에 대한 지식을 기초로 특정
  질병에 대한 항체를 합성하기 위한 
  방법 고안
∙ 한 환자에게 임상적으로 실험하는 것</t>
    <phoneticPr fontId="2" type="noConversion"/>
  </si>
  <si>
    <t>∙ 경제성장의 지역적인 차이를 결정
  하는 요인들에 대한 이론적인 탐구</t>
    <phoneticPr fontId="2" type="noConversion"/>
  </si>
  <si>
    <t>∙ 이러한 탐구가 정부정책의 개발을 위해서 
  수행</t>
    <phoneticPr fontId="2" type="noConversion"/>
  </si>
  <si>
    <t>∙ 연구를 통해 밝혀진 법칙을 기반으로, 
  지역적 불균형을 해소하는데 목적을 
  둔 운영모델을 개발</t>
    <phoneticPr fontId="2" type="noConversion"/>
  </si>
  <si>
    <t>∙사회구조 및 한 사회의 사회·직업적
 이동성에 대한 연구</t>
    <phoneticPr fontId="2" type="noConversion"/>
  </si>
  <si>
    <t>∙사회이동 최근 경향의 미래 결과 예측을 위해 
 수집된 자료를 이용한 모델의 개발</t>
    <phoneticPr fontId="2" type="noConversion"/>
  </si>
  <si>
    <t>∙어떤 사회 및 인종집단에서 상향이동을 
 촉진하는 프로그램의 개발 및 테스트</t>
    <phoneticPr fontId="2" type="noConversion"/>
  </si>
  <si>
    <t>∙ 양자 계산법이나 양자정보이론과 
  같은 대안적인 계산방법에 대한 
  연구</t>
    <phoneticPr fontId="2" type="noConversion"/>
  </si>
  <si>
    <t>∙ 정보처리의 새로운 영역이나 방식을 통한 
  응용을 탐구
∙ 지리적인 정보나 전문가 시스템과 같은 
  도구 개발을 위해 정보처리를 응용</t>
    <phoneticPr fontId="2" type="noConversion"/>
  </si>
  <si>
    <t>∙ 새로운 응용 소프트웨어의 개발, 운영
  체계 및 응용 프로그램등의 실질적인 
  향상</t>
    <phoneticPr fontId="2" type="noConversion"/>
  </si>
  <si>
    <t>6-3. 자체사용연구개발비의 기술분류별 구성 비중</t>
    <phoneticPr fontId="2" type="noConversion"/>
  </si>
  <si>
    <t>6-4. 자체사용연구개발비의 경제사회목적별 구성 비중</t>
    <phoneticPr fontId="2" type="noConversion"/>
  </si>
  <si>
    <t>6-6. 자체사용연구개발비의 분야별 구성 비중</t>
    <phoneticPr fontId="2" type="noConversion"/>
  </si>
  <si>
    <t>강  원</t>
  </si>
  <si>
    <t>충  북</t>
  </si>
  <si>
    <t>충  남</t>
  </si>
  <si>
    <t>전  북</t>
  </si>
  <si>
    <t>전  남</t>
  </si>
  <si>
    <t>경  북</t>
  </si>
  <si>
    <t>경  남</t>
  </si>
  <si>
    <t>제  주</t>
  </si>
  <si>
    <t>- 의료기관 및 대학병원용 -</t>
    <phoneticPr fontId="2" type="noConversion"/>
  </si>
  <si>
    <t>수 학</t>
    <phoneticPr fontId="2" type="noConversion"/>
  </si>
  <si>
    <t>생명과학</t>
    <phoneticPr fontId="2" type="noConversion"/>
  </si>
  <si>
    <t>농림수산식품</t>
    <phoneticPr fontId="2" type="noConversion"/>
  </si>
  <si>
    <t>보건의료</t>
    <phoneticPr fontId="2" type="noConversion"/>
  </si>
  <si>
    <t>%</t>
    <phoneticPr fontId="2" type="noConversion"/>
  </si>
  <si>
    <t>기 계</t>
    <phoneticPr fontId="2" type="noConversion"/>
  </si>
  <si>
    <t>재 료</t>
    <phoneticPr fontId="2" type="noConversion"/>
  </si>
  <si>
    <t>화공</t>
    <phoneticPr fontId="2" type="noConversion"/>
  </si>
  <si>
    <t>전기/전자</t>
    <phoneticPr fontId="2" type="noConversion"/>
  </si>
  <si>
    <t>정보/통신</t>
    <phoneticPr fontId="2" type="noConversion"/>
  </si>
  <si>
    <t>에너지/자원</t>
    <phoneticPr fontId="2" type="noConversion"/>
  </si>
  <si>
    <t>원자력</t>
    <phoneticPr fontId="2" type="noConversion"/>
  </si>
  <si>
    <t>환 경</t>
    <phoneticPr fontId="2" type="noConversion"/>
  </si>
  <si>
    <t>건설/교통</t>
    <phoneticPr fontId="2" type="noConversion"/>
  </si>
  <si>
    <t>역사/고고학</t>
    <phoneticPr fontId="2" type="noConversion"/>
  </si>
  <si>
    <t>언어</t>
    <phoneticPr fontId="2" type="noConversion"/>
  </si>
  <si>
    <t>문 학</t>
    <phoneticPr fontId="2" type="noConversion"/>
  </si>
  <si>
    <t>문화/예술/체육
(디자인)</t>
    <phoneticPr fontId="2" type="noConversion"/>
  </si>
  <si>
    <t>법</t>
    <phoneticPr fontId="2" type="noConversion"/>
  </si>
  <si>
    <t>정치/행정</t>
    <phoneticPr fontId="2" type="noConversion"/>
  </si>
  <si>
    <t>경제/경영</t>
    <phoneticPr fontId="2" type="noConversion"/>
  </si>
  <si>
    <t>사회/인류/
복지/여성</t>
    <phoneticPr fontId="2" type="noConversion"/>
  </si>
  <si>
    <t>생활
(소비자,의류,주거)</t>
    <phoneticPr fontId="2" type="noConversion"/>
  </si>
  <si>
    <t>지리/지역/관광</t>
    <phoneticPr fontId="2" type="noConversion"/>
  </si>
  <si>
    <t>교육</t>
    <phoneticPr fontId="2" type="noConversion"/>
  </si>
  <si>
    <t>뇌과학</t>
    <phoneticPr fontId="2" type="noConversion"/>
  </si>
  <si>
    <t>인지/감성과학</t>
    <phoneticPr fontId="2" type="noConversion"/>
  </si>
  <si>
    <t>과학기술과 인문사회</t>
    <phoneticPr fontId="2" type="noConversion"/>
  </si>
  <si>
    <t>합 계</t>
    <phoneticPr fontId="2" type="noConversion"/>
  </si>
  <si>
    <t xml:space="preserve"> * 승인 및 제조 이후 약품이나 치료법을 테스트하는 임상시험 4단계이더라도, 과학기술적 진보를 가져온 경우에는 연구개발활동으로 분류</t>
    <phoneticPr fontId="2" type="noConversion"/>
  </si>
  <si>
    <t>▪ 임상 1상, 임상 2상, 임상 3상</t>
    <phoneticPr fontId="2" type="noConversion"/>
  </si>
  <si>
    <t>▪ 임상 4상</t>
    <phoneticPr fontId="2" type="noConversion"/>
  </si>
  <si>
    <t>우편번호 :</t>
    <phoneticPr fontId="2" type="noConversion"/>
  </si>
  <si>
    <t>법인등록번호</t>
    <phoneticPr fontId="2" type="noConversion"/>
  </si>
  <si>
    <t>과학기술정보통신부</t>
    <phoneticPr fontId="2" type="noConversion"/>
  </si>
  <si>
    <t>공   학</t>
    <phoneticPr fontId="2" type="noConversion"/>
  </si>
  <si>
    <t>의·약·보건학</t>
    <phoneticPr fontId="2" type="noConversion"/>
  </si>
  <si>
    <t>농 업 과 학</t>
    <phoneticPr fontId="2" type="noConversion"/>
  </si>
  <si>
    <t>인 문 학</t>
    <phoneticPr fontId="2" type="noConversion"/>
  </si>
  <si>
    <t>사회과학</t>
    <phoneticPr fontId="2" type="noConversion"/>
  </si>
  <si>
    <t>다. 연 구 개 발 비</t>
    <phoneticPr fontId="2" type="noConversion"/>
  </si>
  <si>
    <t xml:space="preserve"> ※ 다년도 사업일 경우, 1년 단위로 연구비를 계산하여 작성하여 주시기 바랍니다.</t>
    <phoneticPr fontId="2" type="noConversion"/>
  </si>
  <si>
    <t>4. 연구개발비의 재원별 구분</t>
    <phoneticPr fontId="2" type="noConversion"/>
  </si>
  <si>
    <t>백만원</t>
    <phoneticPr fontId="2" type="noConversion"/>
  </si>
  <si>
    <t>4-2. 외부로부터 받은 연구개발비 ②</t>
    <phoneticPr fontId="2" type="noConversion"/>
  </si>
  <si>
    <t>연구개발목적으로 외부(정부, 출연연, 민간 등)에서 수탁받은 연구개발비</t>
    <phoneticPr fontId="2" type="noConversion"/>
  </si>
  <si>
    <t>공동이나 위탁연구 형태로 외부로 지출한 연구개발비</t>
    <phoneticPr fontId="2" type="noConversion"/>
  </si>
  <si>
    <t>정부
재원</t>
    <phoneticPr fontId="2" type="noConversion"/>
  </si>
  <si>
    <t>중앙부처</t>
    <phoneticPr fontId="2" type="noConversion"/>
  </si>
  <si>
    <t>국·공립대학교</t>
    <phoneticPr fontId="2" type="noConversion"/>
  </si>
  <si>
    <t>지방자치단체</t>
    <phoneticPr fontId="2" type="noConversion"/>
  </si>
  <si>
    <t>국·공립연구기관</t>
    <phoneticPr fontId="2" type="noConversion"/>
  </si>
  <si>
    <t>백만원</t>
    <phoneticPr fontId="2" type="noConversion"/>
  </si>
  <si>
    <t>국·공립대학교</t>
    <phoneticPr fontId="2" type="noConversion"/>
  </si>
  <si>
    <t>정부출연연구기관</t>
    <phoneticPr fontId="2" type="noConversion"/>
  </si>
  <si>
    <t>지방자치단체출연연구기관</t>
    <phoneticPr fontId="2" type="noConversion"/>
  </si>
  <si>
    <t>기타비영리법인</t>
    <phoneticPr fontId="2" type="noConversion"/>
  </si>
  <si>
    <t>공공
재원</t>
    <phoneticPr fontId="2" type="noConversion"/>
  </si>
  <si>
    <t>사립대학교</t>
    <phoneticPr fontId="2" type="noConversion"/>
  </si>
  <si>
    <t>민간
재원</t>
    <phoneticPr fontId="2" type="noConversion"/>
  </si>
  <si>
    <t>동일계열사내 다른업체</t>
    <phoneticPr fontId="2" type="noConversion"/>
  </si>
  <si>
    <t>민간</t>
    <phoneticPr fontId="2" type="noConversion"/>
  </si>
  <si>
    <t>동일계열사내 다른업체</t>
    <phoneticPr fontId="2" type="noConversion"/>
  </si>
  <si>
    <t>외부민간업체</t>
    <phoneticPr fontId="2" type="noConversion"/>
  </si>
  <si>
    <t>외부 민간업체</t>
    <phoneticPr fontId="2" type="noConversion"/>
  </si>
  <si>
    <t>정부투자,재투자기관</t>
    <phoneticPr fontId="2" type="noConversion"/>
  </si>
  <si>
    <t>외
국</t>
    <phoneticPr fontId="2" type="noConversion"/>
  </si>
  <si>
    <t>기
업</t>
    <phoneticPr fontId="2" type="noConversion"/>
  </si>
  <si>
    <t>동일계열사소속업체</t>
    <phoneticPr fontId="2" type="noConversion"/>
  </si>
  <si>
    <t>외부업체</t>
    <phoneticPr fontId="2" type="noConversion"/>
  </si>
  <si>
    <t>외국정부</t>
    <phoneticPr fontId="2" type="noConversion"/>
  </si>
  <si>
    <t>외국비영리법인</t>
    <phoneticPr fontId="2" type="noConversion"/>
  </si>
  <si>
    <t>외국대학</t>
    <phoneticPr fontId="2" type="noConversion"/>
  </si>
  <si>
    <t>EU</t>
    <phoneticPr fontId="2" type="noConversion"/>
  </si>
  <si>
    <t>국제기구</t>
    <phoneticPr fontId="2" type="noConversion"/>
  </si>
  <si>
    <t>소       계  ②</t>
    <phoneticPr fontId="2" type="noConversion"/>
  </si>
  <si>
    <t>소       계  ③</t>
    <phoneticPr fontId="2" type="noConversion"/>
  </si>
  <si>
    <t>5. 자체사용연구개발비</t>
    <phoneticPr fontId="2" type="noConversion"/>
  </si>
  <si>
    <t>자 체 사 용 연 구 개 발 비    (C)</t>
    <phoneticPr fontId="2" type="noConversion"/>
  </si>
  <si>
    <t>&lt;계산식&gt; ①+②-③</t>
    <phoneticPr fontId="2" type="noConversion"/>
  </si>
  <si>
    <t>6. 자체사용연구비의 세부항목별 구분</t>
    <phoneticPr fontId="2" type="noConversion"/>
  </si>
  <si>
    <t>6-1. 자체사용연구개발비의 비목별 현황</t>
    <phoneticPr fontId="2" type="noConversion"/>
  </si>
  <si>
    <t>경 상 비</t>
    <phoneticPr fontId="2" type="noConversion"/>
  </si>
  <si>
    <t>합계</t>
    <phoneticPr fontId="2" type="noConversion"/>
  </si>
  <si>
    <t>인건비</t>
    <phoneticPr fontId="2" type="noConversion"/>
  </si>
  <si>
    <t>기타경상비</t>
    <phoneticPr fontId="2" type="noConversion"/>
  </si>
  <si>
    <t>토지</t>
    <phoneticPr fontId="2" type="noConversion"/>
  </si>
  <si>
    <t>건물</t>
    <phoneticPr fontId="2" type="noConversion"/>
  </si>
  <si>
    <t>컴퓨터소프트웨어</t>
    <phoneticPr fontId="2" type="noConversion"/>
  </si>
  <si>
    <t xml:space="preserve"> ※ 대학병원은 대학교 조사에서 연구개발비가 중복 집계될 수 있으니, 확인 후 중복된 경우에는 제외해 주시기 바랍니다.</t>
    <phoneticPr fontId="2" type="noConversion"/>
  </si>
  <si>
    <t>기타 지식재산물</t>
    <phoneticPr fontId="2" type="noConversion"/>
  </si>
  <si>
    <t>특이사항</t>
    <phoneticPr fontId="2" type="noConversion"/>
  </si>
  <si>
    <t>대구분</t>
    <phoneticPr fontId="2" type="noConversion"/>
  </si>
  <si>
    <t>원자료번호</t>
    <phoneticPr fontId="2" type="noConversion"/>
  </si>
  <si>
    <t>일련번호 최종</t>
    <phoneticPr fontId="2" type="noConversion"/>
  </si>
  <si>
    <t>구분</t>
    <phoneticPr fontId="2" type="noConversion"/>
  </si>
  <si>
    <t>기관명</t>
    <phoneticPr fontId="2" type="noConversion"/>
  </si>
  <si>
    <t>법정유형(최종)</t>
    <phoneticPr fontId="2" type="noConversion"/>
  </si>
  <si>
    <t>산업분류코드</t>
    <phoneticPr fontId="2" type="noConversion"/>
  </si>
  <si>
    <t>설립년도</t>
    <phoneticPr fontId="2" type="noConversion"/>
  </si>
  <si>
    <t>사업자등록번호</t>
    <phoneticPr fontId="2" type="noConversion"/>
  </si>
  <si>
    <t>법인등록번호</t>
    <phoneticPr fontId="2" type="noConversion"/>
  </si>
  <si>
    <t>우편번호</t>
    <phoneticPr fontId="2" type="noConversion"/>
  </si>
  <si>
    <t>주소1</t>
    <phoneticPr fontId="2" type="noConversion"/>
  </si>
  <si>
    <t>주소2</t>
    <phoneticPr fontId="2" type="noConversion"/>
  </si>
  <si>
    <t>홈페이지</t>
    <phoneticPr fontId="2" type="noConversion"/>
  </si>
  <si>
    <t>연구소명</t>
    <phoneticPr fontId="2" type="noConversion"/>
  </si>
  <si>
    <t>대표자직명</t>
    <phoneticPr fontId="2" type="noConversion"/>
  </si>
  <si>
    <t>대표자성명</t>
    <phoneticPr fontId="2" type="noConversion"/>
  </si>
  <si>
    <t>작성자소속</t>
    <phoneticPr fontId="2" type="noConversion"/>
  </si>
  <si>
    <t>작성자직명</t>
    <phoneticPr fontId="2" type="noConversion"/>
  </si>
  <si>
    <t>작성자성명</t>
    <phoneticPr fontId="2" type="noConversion"/>
  </si>
  <si>
    <t>E-mail</t>
    <phoneticPr fontId="2" type="noConversion"/>
  </si>
  <si>
    <t>TEL</t>
    <phoneticPr fontId="2" type="noConversion"/>
  </si>
  <si>
    <t>FAX</t>
    <phoneticPr fontId="2" type="noConversion"/>
  </si>
  <si>
    <t>조직형태</t>
    <phoneticPr fontId="2" type="noConversion"/>
  </si>
  <si>
    <t>조직형태2</t>
    <phoneticPr fontId="2" type="noConversion"/>
  </si>
  <si>
    <t>4년제/전문대학</t>
    <phoneticPr fontId="2" type="noConversion"/>
  </si>
  <si>
    <t>연구소설립년도</t>
    <phoneticPr fontId="2" type="noConversion"/>
  </si>
  <si>
    <t>총직원수(명)</t>
    <phoneticPr fontId="2" type="noConversion"/>
  </si>
  <si>
    <t>자본금</t>
    <phoneticPr fontId="2" type="noConversion"/>
  </si>
  <si>
    <t>자산</t>
    <phoneticPr fontId="2" type="noConversion"/>
  </si>
  <si>
    <t>매출액</t>
    <phoneticPr fontId="2" type="noConversion"/>
  </si>
  <si>
    <t>연구개발 수행유무</t>
    <phoneticPr fontId="2" type="noConversion"/>
  </si>
  <si>
    <t>주요 연구개발 분야</t>
    <phoneticPr fontId="2" type="noConversion"/>
  </si>
  <si>
    <t>전임강사 이상 교수 남</t>
    <phoneticPr fontId="2" type="noConversion"/>
  </si>
  <si>
    <t>전임강사 이상 교수 여</t>
    <phoneticPr fontId="2" type="noConversion"/>
  </si>
  <si>
    <t>전임강사이상 교수 계</t>
    <phoneticPr fontId="2" type="noConversion"/>
  </si>
  <si>
    <t>전임 평균연구참여비율</t>
    <phoneticPr fontId="2" type="noConversion"/>
  </si>
  <si>
    <t>전임 실질연구참여인력</t>
    <phoneticPr fontId="2" type="noConversion"/>
  </si>
  <si>
    <t>교수외 전임연구원 남</t>
    <phoneticPr fontId="2" type="noConversion"/>
  </si>
  <si>
    <t>교수외 전임연구원 여</t>
    <phoneticPr fontId="2" type="noConversion"/>
  </si>
  <si>
    <t>교수외 전임연구원 계</t>
    <phoneticPr fontId="2" type="noConversion"/>
  </si>
  <si>
    <t>교수외 전임연구원 평균연구참여비율</t>
    <phoneticPr fontId="2" type="noConversion"/>
  </si>
  <si>
    <t>교수외 전임연구원 실질연구참여인력</t>
    <phoneticPr fontId="2" type="noConversion"/>
  </si>
  <si>
    <t>박사과정 연구원 남</t>
    <phoneticPr fontId="2" type="noConversion"/>
  </si>
  <si>
    <t>박사과정 연구원 여</t>
    <phoneticPr fontId="2" type="noConversion"/>
  </si>
  <si>
    <t>박사과정 연구원 계</t>
    <phoneticPr fontId="2" type="noConversion"/>
  </si>
  <si>
    <t>박사과정 평균연구참여비율</t>
    <phoneticPr fontId="2" type="noConversion"/>
  </si>
  <si>
    <t>박사과정 실질 연구참여인력</t>
    <phoneticPr fontId="2" type="noConversion"/>
  </si>
  <si>
    <t>연구원 남성</t>
    <phoneticPr fontId="2" type="noConversion"/>
  </si>
  <si>
    <t>연구원 여성</t>
    <phoneticPr fontId="2" type="noConversion"/>
  </si>
  <si>
    <t>연구원 합계</t>
    <phoneticPr fontId="2" type="noConversion"/>
  </si>
  <si>
    <t>연구원 평균 연구참여비율</t>
    <phoneticPr fontId="2" type="noConversion"/>
  </si>
  <si>
    <t>연구원 실질연구참여인력</t>
    <phoneticPr fontId="2" type="noConversion"/>
  </si>
  <si>
    <t>연구참여 석사 남; 연구지원, 기능 남</t>
    <phoneticPr fontId="2" type="noConversion"/>
  </si>
  <si>
    <t>연구참여 석사 여; 연구지원, 기능 여</t>
    <phoneticPr fontId="2" type="noConversion"/>
  </si>
  <si>
    <t>연구참여 석사 합계; 연구지원, 기능 합계</t>
    <phoneticPr fontId="2" type="noConversion"/>
  </si>
  <si>
    <t>연구참여 석사 평균 연구참여비율</t>
    <phoneticPr fontId="2" type="noConversion"/>
  </si>
  <si>
    <t>석사, 연구지원 실질연구참여인력</t>
    <phoneticPr fontId="2" type="noConversion"/>
  </si>
  <si>
    <t>기타지원 남</t>
    <phoneticPr fontId="2" type="noConversion"/>
  </si>
  <si>
    <t>기타지원 여</t>
    <phoneticPr fontId="2" type="noConversion"/>
  </si>
  <si>
    <t>기타지원 합계</t>
    <phoneticPr fontId="2" type="noConversion"/>
  </si>
  <si>
    <t>기타지원 평균 연구참여비율</t>
    <phoneticPr fontId="2" type="noConversion"/>
  </si>
  <si>
    <t>연구행정 실질연구참여인력</t>
    <phoneticPr fontId="2" type="noConversion"/>
  </si>
  <si>
    <t>연구인력 남</t>
    <phoneticPr fontId="2" type="noConversion"/>
  </si>
  <si>
    <t>연구인력 여</t>
    <phoneticPr fontId="2" type="noConversion"/>
  </si>
  <si>
    <t>연구인력 합계</t>
    <phoneticPr fontId="2" type="noConversion"/>
  </si>
  <si>
    <t>연구인력 평균 연구참여비율</t>
    <phoneticPr fontId="2" type="noConversion"/>
  </si>
  <si>
    <t>연구인력 실질연구참여인력</t>
    <phoneticPr fontId="2" type="noConversion"/>
  </si>
  <si>
    <t>29세 이하 남</t>
    <phoneticPr fontId="2" type="noConversion"/>
  </si>
  <si>
    <t>29세 이하 여</t>
    <phoneticPr fontId="2" type="noConversion"/>
  </si>
  <si>
    <t>29세 이하 계</t>
    <phoneticPr fontId="2" type="noConversion"/>
  </si>
  <si>
    <t>30-39세 남</t>
    <phoneticPr fontId="2" type="noConversion"/>
  </si>
  <si>
    <t>30-39세 여</t>
    <phoneticPr fontId="2" type="noConversion"/>
  </si>
  <si>
    <t>30-39세 계</t>
    <phoneticPr fontId="2" type="noConversion"/>
  </si>
  <si>
    <t>40-49세 남</t>
    <phoneticPr fontId="2" type="noConversion"/>
  </si>
  <si>
    <t>40-49세 여</t>
    <phoneticPr fontId="2" type="noConversion"/>
  </si>
  <si>
    <t>40-49세 계</t>
    <phoneticPr fontId="2" type="noConversion"/>
  </si>
  <si>
    <t>50-59세 남</t>
    <phoneticPr fontId="2" type="noConversion"/>
  </si>
  <si>
    <t>50-59세 여</t>
    <phoneticPr fontId="2" type="noConversion"/>
  </si>
  <si>
    <t>50-59세 계</t>
    <phoneticPr fontId="2" type="noConversion"/>
  </si>
  <si>
    <t>60세 이상 남</t>
    <phoneticPr fontId="2" type="noConversion"/>
  </si>
  <si>
    <t>60세 이상 여</t>
    <phoneticPr fontId="2" type="noConversion"/>
  </si>
  <si>
    <t>60세 이상 계</t>
    <phoneticPr fontId="2" type="noConversion"/>
  </si>
  <si>
    <t>남성 합계</t>
    <phoneticPr fontId="2" type="noConversion"/>
  </si>
  <si>
    <t>여성 합계</t>
    <phoneticPr fontId="2" type="noConversion"/>
  </si>
  <si>
    <t>전체합계</t>
    <phoneticPr fontId="2" type="noConversion"/>
  </si>
  <si>
    <t>서울연구원 남</t>
    <phoneticPr fontId="2" type="noConversion"/>
  </si>
  <si>
    <t>서울연구원 여</t>
    <phoneticPr fontId="2" type="noConversion"/>
  </si>
  <si>
    <t>서울연구원</t>
    <phoneticPr fontId="2" type="noConversion"/>
  </si>
  <si>
    <t>서울연구보조및행정 남</t>
    <phoneticPr fontId="2" type="noConversion"/>
  </si>
  <si>
    <t>서울연구보조및행정 여</t>
    <phoneticPr fontId="2" type="noConversion"/>
  </si>
  <si>
    <t>서울연구보조및행정</t>
    <phoneticPr fontId="2" type="noConversion"/>
  </si>
  <si>
    <t>서울연구개발비</t>
    <phoneticPr fontId="2" type="noConversion"/>
  </si>
  <si>
    <t>부산연구원 남</t>
    <phoneticPr fontId="2" type="noConversion"/>
  </si>
  <si>
    <t>부산연구원 여</t>
    <phoneticPr fontId="2" type="noConversion"/>
  </si>
  <si>
    <t>부산연구원</t>
    <phoneticPr fontId="2" type="noConversion"/>
  </si>
  <si>
    <t>부산연구보조및행정 남</t>
    <phoneticPr fontId="2" type="noConversion"/>
  </si>
  <si>
    <t>부산연구보조및행정 여</t>
    <phoneticPr fontId="2" type="noConversion"/>
  </si>
  <si>
    <t>부산연구보조및행정</t>
    <phoneticPr fontId="2" type="noConversion"/>
  </si>
  <si>
    <t>부산연구개발비</t>
    <phoneticPr fontId="2" type="noConversion"/>
  </si>
  <si>
    <t>대구연구원 남</t>
    <phoneticPr fontId="2" type="noConversion"/>
  </si>
  <si>
    <t>대구연구원 여</t>
    <phoneticPr fontId="2" type="noConversion"/>
  </si>
  <si>
    <t>대구연구원</t>
    <phoneticPr fontId="2" type="noConversion"/>
  </si>
  <si>
    <t>대구연구보조및행정 남</t>
  </si>
  <si>
    <t>대구연구보조및행정 여</t>
  </si>
  <si>
    <t>대구연구보조및행정</t>
    <phoneticPr fontId="2" type="noConversion"/>
  </si>
  <si>
    <t>대구연구개발비</t>
    <phoneticPr fontId="2" type="noConversion"/>
  </si>
  <si>
    <t>인천연구원 남</t>
    <phoneticPr fontId="2" type="noConversion"/>
  </si>
  <si>
    <t>인천연구원 여</t>
    <phoneticPr fontId="2" type="noConversion"/>
  </si>
  <si>
    <t>인천연구원</t>
    <phoneticPr fontId="2" type="noConversion"/>
  </si>
  <si>
    <t>인천연구보조및행정 남</t>
  </si>
  <si>
    <t>인천연구보조및행정 여</t>
  </si>
  <si>
    <t>인천연구보조및행정</t>
    <phoneticPr fontId="2" type="noConversion"/>
  </si>
  <si>
    <t>인천연구개발비</t>
    <phoneticPr fontId="2" type="noConversion"/>
  </si>
  <si>
    <t>광주연구원 남</t>
    <phoneticPr fontId="2" type="noConversion"/>
  </si>
  <si>
    <t>광주연구원 여</t>
    <phoneticPr fontId="2" type="noConversion"/>
  </si>
  <si>
    <t>광주연구원</t>
    <phoneticPr fontId="2" type="noConversion"/>
  </si>
  <si>
    <t>광주연구보조및행정 남</t>
  </si>
  <si>
    <t>광주연구보조및행정 여</t>
  </si>
  <si>
    <t>광주연구보조및행정</t>
    <phoneticPr fontId="2" type="noConversion"/>
  </si>
  <si>
    <t>광주연구개발비</t>
    <phoneticPr fontId="2" type="noConversion"/>
  </si>
  <si>
    <t>대전연구원 남</t>
    <phoneticPr fontId="2" type="noConversion"/>
  </si>
  <si>
    <t>대전연구원 여</t>
    <phoneticPr fontId="2" type="noConversion"/>
  </si>
  <si>
    <t>대전연구원</t>
    <phoneticPr fontId="2" type="noConversion"/>
  </si>
  <si>
    <t>대전연구보조및행정 남</t>
  </si>
  <si>
    <t>대전연구보조및행정 여</t>
  </si>
  <si>
    <t>대전연구보조및행정</t>
    <phoneticPr fontId="2" type="noConversion"/>
  </si>
  <si>
    <t>대전연구개발비</t>
    <phoneticPr fontId="2" type="noConversion"/>
  </si>
  <si>
    <t>울산연구원 남</t>
    <phoneticPr fontId="2" type="noConversion"/>
  </si>
  <si>
    <t>울산연구원 여</t>
    <phoneticPr fontId="2" type="noConversion"/>
  </si>
  <si>
    <t>울산연구원</t>
    <phoneticPr fontId="2" type="noConversion"/>
  </si>
  <si>
    <t>울산연구보조및행정 남</t>
  </si>
  <si>
    <t>울산연구보조및행정 여</t>
  </si>
  <si>
    <t>울산연구보조및행정</t>
    <phoneticPr fontId="2" type="noConversion"/>
  </si>
  <si>
    <t>울산연구개발비</t>
    <phoneticPr fontId="2" type="noConversion"/>
  </si>
  <si>
    <t>경기연구원 남</t>
    <phoneticPr fontId="2" type="noConversion"/>
  </si>
  <si>
    <t>경기연구원 여</t>
    <phoneticPr fontId="2" type="noConversion"/>
  </si>
  <si>
    <t>경기연구원</t>
    <phoneticPr fontId="2" type="noConversion"/>
  </si>
  <si>
    <t>경기연구보조및행정 남</t>
  </si>
  <si>
    <t>경기연구보조및행정 여</t>
  </si>
  <si>
    <t>경기연구보조및행정</t>
    <phoneticPr fontId="2" type="noConversion"/>
  </si>
  <si>
    <t>경기연구개발비</t>
    <phoneticPr fontId="2" type="noConversion"/>
  </si>
  <si>
    <t>강원연구원 남</t>
    <phoneticPr fontId="2" type="noConversion"/>
  </si>
  <si>
    <t>강원연구원 여</t>
    <phoneticPr fontId="2" type="noConversion"/>
  </si>
  <si>
    <t>강원연구원</t>
    <phoneticPr fontId="2" type="noConversion"/>
  </si>
  <si>
    <t>강원연구보조및행정 남</t>
  </si>
  <si>
    <t>강원연구보조및행정 여</t>
  </si>
  <si>
    <t>강원연구보조및행정</t>
    <phoneticPr fontId="2" type="noConversion"/>
  </si>
  <si>
    <t>강원연구개발비</t>
    <phoneticPr fontId="2" type="noConversion"/>
  </si>
  <si>
    <t>충북연구원 남</t>
    <phoneticPr fontId="2" type="noConversion"/>
  </si>
  <si>
    <t>충북연구원 여</t>
    <phoneticPr fontId="2" type="noConversion"/>
  </si>
  <si>
    <t>충북연구원</t>
    <phoneticPr fontId="2" type="noConversion"/>
  </si>
  <si>
    <t>충북연구보조및행정 남</t>
  </si>
  <si>
    <t>충북연구보조및행정 여</t>
  </si>
  <si>
    <t>충북연구보조및행정</t>
    <phoneticPr fontId="2" type="noConversion"/>
  </si>
  <si>
    <t>충북연구개발비</t>
    <phoneticPr fontId="2" type="noConversion"/>
  </si>
  <si>
    <t>충남연구원 남</t>
    <phoneticPr fontId="2" type="noConversion"/>
  </si>
  <si>
    <t>충남연구원 여</t>
    <phoneticPr fontId="2" type="noConversion"/>
  </si>
  <si>
    <t>충남연구원</t>
    <phoneticPr fontId="2" type="noConversion"/>
  </si>
  <si>
    <t>충남연구보조및행정 남</t>
  </si>
  <si>
    <t>충남연구보조및행정 여</t>
  </si>
  <si>
    <t>충남연구보조및행정</t>
    <phoneticPr fontId="2" type="noConversion"/>
  </si>
  <si>
    <t>충남연구개발비</t>
    <phoneticPr fontId="2" type="noConversion"/>
  </si>
  <si>
    <t>전북연구원 남</t>
    <phoneticPr fontId="2" type="noConversion"/>
  </si>
  <si>
    <t>전북연구원 여</t>
    <phoneticPr fontId="2" type="noConversion"/>
  </si>
  <si>
    <t>전북연구원</t>
    <phoneticPr fontId="2" type="noConversion"/>
  </si>
  <si>
    <t>전북연구보조및행정 남</t>
  </si>
  <si>
    <t>전북연구보조및행정 여</t>
  </si>
  <si>
    <t>전북연구보조및행정</t>
    <phoneticPr fontId="2" type="noConversion"/>
  </si>
  <si>
    <t>전북연구개발비</t>
    <phoneticPr fontId="2" type="noConversion"/>
  </si>
  <si>
    <t>전남연구원 남</t>
    <phoneticPr fontId="2" type="noConversion"/>
  </si>
  <si>
    <t>전남연구원 여</t>
    <phoneticPr fontId="2" type="noConversion"/>
  </si>
  <si>
    <t>전남연구원</t>
    <phoneticPr fontId="2" type="noConversion"/>
  </si>
  <si>
    <t>전남연구보조및행정 남</t>
  </si>
  <si>
    <t>전남연구보조및행정 여</t>
  </si>
  <si>
    <t>전남연구보조및행정</t>
    <phoneticPr fontId="2" type="noConversion"/>
  </si>
  <si>
    <t>전남연구개발비</t>
    <phoneticPr fontId="2" type="noConversion"/>
  </si>
  <si>
    <t>경북연구원 남</t>
    <phoneticPr fontId="2" type="noConversion"/>
  </si>
  <si>
    <t>경북연구원 여</t>
    <phoneticPr fontId="2" type="noConversion"/>
  </si>
  <si>
    <t>경북연구원</t>
    <phoneticPr fontId="2" type="noConversion"/>
  </si>
  <si>
    <t>경북연구보조및행정 남</t>
  </si>
  <si>
    <t>경북연구보조및행정 여</t>
  </si>
  <si>
    <t>경북연구보조및행정</t>
    <phoneticPr fontId="2" type="noConversion"/>
  </si>
  <si>
    <t>경북연구개발비</t>
    <phoneticPr fontId="2" type="noConversion"/>
  </si>
  <si>
    <t>경남연구원 남</t>
    <phoneticPr fontId="2" type="noConversion"/>
  </si>
  <si>
    <t>경남연구원 여</t>
    <phoneticPr fontId="2" type="noConversion"/>
  </si>
  <si>
    <t>경남연구원</t>
    <phoneticPr fontId="2" type="noConversion"/>
  </si>
  <si>
    <t>경남연구보조및행정 남</t>
  </si>
  <si>
    <t>경남연구보조및행정 여</t>
  </si>
  <si>
    <t>경남연구보조및행정</t>
    <phoneticPr fontId="2" type="noConversion"/>
  </si>
  <si>
    <t>경남연구개발비</t>
    <phoneticPr fontId="2" type="noConversion"/>
  </si>
  <si>
    <t>제주연구원 남</t>
    <phoneticPr fontId="2" type="noConversion"/>
  </si>
  <si>
    <t>제주연구원 여</t>
    <phoneticPr fontId="2" type="noConversion"/>
  </si>
  <si>
    <t>제주연구원</t>
    <phoneticPr fontId="2" type="noConversion"/>
  </si>
  <si>
    <t>제주연구보조및행정 남</t>
  </si>
  <si>
    <t>제주연구보조및행정 여</t>
  </si>
  <si>
    <t>제주연구보조및행정</t>
    <phoneticPr fontId="2" type="noConversion"/>
  </si>
  <si>
    <t>제주연구개발비</t>
    <phoneticPr fontId="2" type="noConversion"/>
  </si>
  <si>
    <t>세종연구원 남</t>
  </si>
  <si>
    <t>세종연구원 여</t>
  </si>
  <si>
    <t>세종연구원</t>
  </si>
  <si>
    <t>세종연구보조및행정 남</t>
  </si>
  <si>
    <t>세종연구보조및행정 여</t>
  </si>
  <si>
    <t>세종연구보조및행정</t>
  </si>
  <si>
    <t>세종연구개발비</t>
  </si>
  <si>
    <t>의료기관</t>
    <phoneticPr fontId="2" type="noConversion"/>
  </si>
  <si>
    <t>일련번호 최종</t>
    <phoneticPr fontId="2" type="noConversion"/>
  </si>
  <si>
    <t>구분</t>
    <phoneticPr fontId="2" type="noConversion"/>
  </si>
  <si>
    <t>기관명</t>
    <phoneticPr fontId="2" type="noConversion"/>
  </si>
  <si>
    <t>산업분류코드</t>
    <phoneticPr fontId="2" type="noConversion"/>
  </si>
  <si>
    <t>매출액</t>
    <phoneticPr fontId="2" type="noConversion"/>
  </si>
  <si>
    <t>산업분류 대</t>
    <phoneticPr fontId="2" type="noConversion"/>
  </si>
  <si>
    <t>산업분류 중</t>
    <phoneticPr fontId="2" type="noConversion"/>
  </si>
  <si>
    <t>산업분류 소</t>
    <phoneticPr fontId="2" type="noConversion"/>
  </si>
  <si>
    <t>산업분류 세세</t>
    <phoneticPr fontId="2" type="noConversion"/>
  </si>
  <si>
    <t>자체부담 연구개발비(백만원)</t>
    <phoneticPr fontId="2" type="noConversion"/>
  </si>
  <si>
    <t>(지입)정부-중앙부처</t>
    <phoneticPr fontId="2" type="noConversion"/>
  </si>
  <si>
    <t>(지입)정부-지방자치</t>
    <phoneticPr fontId="2" type="noConversion"/>
  </si>
  <si>
    <t>(지입)정부-국공립대학</t>
    <phoneticPr fontId="2" type="noConversion"/>
  </si>
  <si>
    <t>(지입)정부-국공립시험연</t>
    <phoneticPr fontId="2" type="noConversion"/>
  </si>
  <si>
    <t>(지입)정부-정부출연</t>
    <phoneticPr fontId="2" type="noConversion"/>
  </si>
  <si>
    <t>(지입)정부-지방자치단체출연</t>
    <phoneticPr fontId="2" type="noConversion"/>
  </si>
  <si>
    <t>(지입)공공-기타비영리</t>
    <phoneticPr fontId="2" type="noConversion"/>
  </si>
  <si>
    <t>(지입)공공-사립대학</t>
    <phoneticPr fontId="2" type="noConversion"/>
  </si>
  <si>
    <t>(지입)민간-동일계열사</t>
    <phoneticPr fontId="2" type="noConversion"/>
  </si>
  <si>
    <t>(지입)민간-외부민간</t>
    <phoneticPr fontId="2" type="noConversion"/>
  </si>
  <si>
    <t>(지입)민간-정부투자,재투자</t>
    <phoneticPr fontId="2" type="noConversion"/>
  </si>
  <si>
    <t>(지입)외국-동일계열사</t>
    <phoneticPr fontId="2" type="noConversion"/>
  </si>
  <si>
    <t>(지입)외국-외부업체</t>
    <phoneticPr fontId="2" type="noConversion"/>
  </si>
  <si>
    <t>(지입)외국-정부</t>
    <phoneticPr fontId="2" type="noConversion"/>
  </si>
  <si>
    <t>(지입)외국-비영리법인</t>
    <phoneticPr fontId="2" type="noConversion"/>
  </si>
  <si>
    <t>(지입)외국-외국대학</t>
    <phoneticPr fontId="2" type="noConversion"/>
  </si>
  <si>
    <t>(지입)외국-EU</t>
    <phoneticPr fontId="2" type="noConversion"/>
  </si>
  <si>
    <t>(지입)외국-국제기구</t>
    <phoneticPr fontId="2" type="noConversion"/>
  </si>
  <si>
    <t>(지입)소계</t>
    <phoneticPr fontId="2" type="noConversion"/>
  </si>
  <si>
    <t>정부</t>
    <phoneticPr fontId="2" type="noConversion"/>
  </si>
  <si>
    <t>공공</t>
    <phoneticPr fontId="2" type="noConversion"/>
  </si>
  <si>
    <t>민간</t>
    <phoneticPr fontId="2" type="noConversion"/>
  </si>
  <si>
    <t>외국</t>
    <phoneticPr fontId="2" type="noConversion"/>
  </si>
  <si>
    <t>정부(최종)</t>
    <phoneticPr fontId="2" type="noConversion"/>
  </si>
  <si>
    <t>공공(최종)</t>
    <phoneticPr fontId="2" type="noConversion"/>
  </si>
  <si>
    <t>민간(최종)</t>
    <phoneticPr fontId="2" type="noConversion"/>
  </si>
  <si>
    <t>외국(최종)</t>
    <phoneticPr fontId="2" type="noConversion"/>
  </si>
  <si>
    <t>(지출)정부-국공립대학</t>
  </si>
  <si>
    <t>(지출)정부-국공립시험연</t>
  </si>
  <si>
    <t>(지출)정부-정부출연</t>
  </si>
  <si>
    <t>(지출)정부-지방자치단체출연</t>
    <phoneticPr fontId="2" type="noConversion"/>
  </si>
  <si>
    <t>(지출)공공-기타비영리</t>
  </si>
  <si>
    <t>(지출)공공-사립대학</t>
  </si>
  <si>
    <t>(지출)민간-동일계열사</t>
  </si>
  <si>
    <t>(지출)민간-외부민간</t>
  </si>
  <si>
    <t>(지출)민간-정부투자</t>
    <phoneticPr fontId="2" type="noConversion"/>
  </si>
  <si>
    <t>(지출)외국-동일계열사</t>
  </si>
  <si>
    <t>(지출)외국-외부업체</t>
  </si>
  <si>
    <t>(지출)외국-정부</t>
  </si>
  <si>
    <t>(지출)외국-비영리법인</t>
    <phoneticPr fontId="2" type="noConversion"/>
  </si>
  <si>
    <t>(지출)외국-대학</t>
    <phoneticPr fontId="2" type="noConversion"/>
  </si>
  <si>
    <t>(지출)외국-국제기구</t>
    <phoneticPr fontId="2" type="noConversion"/>
  </si>
  <si>
    <t>(지출)소계</t>
    <phoneticPr fontId="2" type="noConversion"/>
  </si>
  <si>
    <t>자체사용연구개발비</t>
    <phoneticPr fontId="2" type="noConversion"/>
  </si>
  <si>
    <t>경상비-인건비</t>
  </si>
  <si>
    <t>경상비-교육훈련비</t>
  </si>
  <si>
    <t>경상비-원재료비</t>
  </si>
  <si>
    <t>경상비-기타경상비</t>
  </si>
  <si>
    <t>자본적지출-기계장치</t>
  </si>
  <si>
    <t>자본적지출-토지</t>
    <phoneticPr fontId="2" type="noConversion"/>
  </si>
  <si>
    <t>자본적지출-건물</t>
    <phoneticPr fontId="2" type="noConversion"/>
  </si>
  <si>
    <t>자본적지출-컴퓨터</t>
  </si>
  <si>
    <t>자본적지출-기타지식재산물</t>
    <phoneticPr fontId="2" type="noConversion"/>
  </si>
  <si>
    <t>합계</t>
  </si>
  <si>
    <t>기초</t>
    <phoneticPr fontId="2" type="noConversion"/>
  </si>
  <si>
    <t>응용</t>
    <phoneticPr fontId="2" type="noConversion"/>
  </si>
  <si>
    <t>개발</t>
    <phoneticPr fontId="2" type="noConversion"/>
  </si>
  <si>
    <t>합계</t>
    <phoneticPr fontId="2" type="noConversion"/>
  </si>
  <si>
    <t>수학</t>
    <phoneticPr fontId="2" type="noConversion"/>
  </si>
  <si>
    <t>물리학</t>
    <phoneticPr fontId="2" type="noConversion"/>
  </si>
  <si>
    <t>화학</t>
    <phoneticPr fontId="2" type="noConversion"/>
  </si>
  <si>
    <t>지구과학</t>
    <phoneticPr fontId="2" type="noConversion"/>
  </si>
  <si>
    <t>생명과학</t>
    <phoneticPr fontId="2" type="noConversion"/>
  </si>
  <si>
    <t>농림,수산</t>
    <phoneticPr fontId="2" type="noConversion"/>
  </si>
  <si>
    <t>보건,의료</t>
    <phoneticPr fontId="2" type="noConversion"/>
  </si>
  <si>
    <t>기계</t>
    <phoneticPr fontId="2" type="noConversion"/>
  </si>
  <si>
    <t>재료</t>
    <phoneticPr fontId="2" type="noConversion"/>
  </si>
  <si>
    <t>화학공정</t>
    <phoneticPr fontId="2" type="noConversion"/>
  </si>
  <si>
    <t>전기,전자</t>
    <phoneticPr fontId="2" type="noConversion"/>
  </si>
  <si>
    <t>정보, 통신</t>
    <phoneticPr fontId="2" type="noConversion"/>
  </si>
  <si>
    <t>에너지,자원</t>
    <phoneticPr fontId="2" type="noConversion"/>
  </si>
  <si>
    <t>원자력</t>
    <phoneticPr fontId="2" type="noConversion"/>
  </si>
  <si>
    <t>환경</t>
    <phoneticPr fontId="2" type="noConversion"/>
  </si>
  <si>
    <t>건설/교통</t>
    <phoneticPr fontId="2" type="noConversion"/>
  </si>
  <si>
    <t>역사/고고학</t>
    <phoneticPr fontId="2" type="noConversion"/>
  </si>
  <si>
    <t>철학/종교</t>
    <phoneticPr fontId="2" type="noConversion"/>
  </si>
  <si>
    <t>언어학</t>
    <phoneticPr fontId="2" type="noConversion"/>
  </si>
  <si>
    <t>문학</t>
    <phoneticPr fontId="2" type="noConversion"/>
  </si>
  <si>
    <t>문화/예술/체육</t>
    <phoneticPr fontId="2" type="noConversion"/>
  </si>
  <si>
    <t>법</t>
    <phoneticPr fontId="2" type="noConversion"/>
  </si>
  <si>
    <t>정치/행정</t>
    <phoneticPr fontId="2" type="noConversion"/>
  </si>
  <si>
    <t>경제/경영</t>
    <phoneticPr fontId="2" type="noConversion"/>
  </si>
  <si>
    <t>사회/인류/복지/여성</t>
    <phoneticPr fontId="2" type="noConversion"/>
  </si>
  <si>
    <t>생활</t>
    <phoneticPr fontId="2" type="noConversion"/>
  </si>
  <si>
    <t>지리/지역/관광</t>
    <phoneticPr fontId="2" type="noConversion"/>
  </si>
  <si>
    <t>심리</t>
    <phoneticPr fontId="2" type="noConversion"/>
  </si>
  <si>
    <t>교육</t>
    <phoneticPr fontId="2" type="noConversion"/>
  </si>
  <si>
    <t>미디어/커뮤니케이션/문헌정보</t>
    <phoneticPr fontId="2" type="noConversion"/>
  </si>
  <si>
    <t>뇌과학</t>
    <phoneticPr fontId="2" type="noConversion"/>
  </si>
  <si>
    <t>인지/감성과학</t>
    <phoneticPr fontId="2" type="noConversion"/>
  </si>
  <si>
    <t>과학기술과 인문사회</t>
    <phoneticPr fontId="2" type="noConversion"/>
  </si>
  <si>
    <t>합계</t>
    <phoneticPr fontId="2" type="noConversion"/>
  </si>
  <si>
    <t>지구개발및탐사</t>
    <phoneticPr fontId="2" type="noConversion"/>
  </si>
  <si>
    <t>환경_경제사회목적별</t>
    <phoneticPr fontId="2" type="noConversion"/>
  </si>
  <si>
    <t>우주개발 및 탐사</t>
    <phoneticPr fontId="2" type="noConversion"/>
  </si>
  <si>
    <t>교통, 전기통신</t>
    <phoneticPr fontId="2" type="noConversion"/>
  </si>
  <si>
    <t>에너지</t>
    <phoneticPr fontId="2" type="noConversion"/>
  </si>
  <si>
    <t>산업생산 및 기술</t>
    <phoneticPr fontId="2" type="noConversion"/>
  </si>
  <si>
    <t>건강</t>
    <phoneticPr fontId="2" type="noConversion"/>
  </si>
  <si>
    <t>농업</t>
    <phoneticPr fontId="2" type="noConversion"/>
  </si>
  <si>
    <t>교육_경제사회목적별</t>
    <phoneticPr fontId="2" type="noConversion"/>
  </si>
  <si>
    <t>문화, 휴양, 종교</t>
    <phoneticPr fontId="2" type="noConversion"/>
  </si>
  <si>
    <t>정치, 사회시스템</t>
    <phoneticPr fontId="2" type="noConversion"/>
  </si>
  <si>
    <t>지식진보</t>
    <phoneticPr fontId="2" type="noConversion"/>
  </si>
  <si>
    <t>국방</t>
    <phoneticPr fontId="2" type="noConversion"/>
  </si>
  <si>
    <t>제품관련-신제품개발</t>
    <phoneticPr fontId="2" type="noConversion"/>
  </si>
  <si>
    <t>제품관련-기존제품개선</t>
    <phoneticPr fontId="2" type="noConversion"/>
  </si>
  <si>
    <t>공정관련-신공정개발</t>
    <phoneticPr fontId="2" type="noConversion"/>
  </si>
  <si>
    <t>공정관련-기존공정개선</t>
    <phoneticPr fontId="2" type="noConversion"/>
  </si>
  <si>
    <t>IT(정보기술)</t>
    <phoneticPr fontId="2" type="noConversion"/>
  </si>
  <si>
    <t>BT(생명공학기술)</t>
    <phoneticPr fontId="2" type="noConversion"/>
  </si>
  <si>
    <t>NT(나노기술)</t>
    <phoneticPr fontId="2" type="noConversion"/>
  </si>
  <si>
    <t>ST(우주항공기술)</t>
    <phoneticPr fontId="2" type="noConversion"/>
  </si>
  <si>
    <t>ET(환경기술)</t>
    <phoneticPr fontId="2" type="noConversion"/>
  </si>
  <si>
    <t>CT(문화기술)</t>
    <phoneticPr fontId="2" type="noConversion"/>
  </si>
  <si>
    <t>기타</t>
    <phoneticPr fontId="2" type="noConversion"/>
  </si>
  <si>
    <t>이학</t>
    <phoneticPr fontId="2" type="noConversion"/>
  </si>
  <si>
    <t>공학</t>
    <phoneticPr fontId="2" type="noConversion"/>
  </si>
  <si>
    <t>의학</t>
    <phoneticPr fontId="2" type="noConversion"/>
  </si>
  <si>
    <t>농학</t>
    <phoneticPr fontId="2" type="noConversion"/>
  </si>
  <si>
    <t>인문학</t>
    <phoneticPr fontId="2" type="noConversion"/>
  </si>
  <si>
    <t>사회과학</t>
    <phoneticPr fontId="2" type="noConversion"/>
  </si>
  <si>
    <t>대구분</t>
    <phoneticPr fontId="2" type="noConversion"/>
  </si>
  <si>
    <t>이학-박사 남</t>
    <phoneticPr fontId="2" type="noConversion"/>
  </si>
  <si>
    <t>이학-박사 여</t>
    <phoneticPr fontId="2" type="noConversion"/>
  </si>
  <si>
    <t>이학-석사 남</t>
    <phoneticPr fontId="2" type="noConversion"/>
  </si>
  <si>
    <t>이학-석사 여</t>
    <phoneticPr fontId="2" type="noConversion"/>
  </si>
  <si>
    <t>이학-학사 남</t>
    <phoneticPr fontId="2" type="noConversion"/>
  </si>
  <si>
    <t>이학-학사 여</t>
    <phoneticPr fontId="2" type="noConversion"/>
  </si>
  <si>
    <t>이학-기타 남</t>
    <phoneticPr fontId="2" type="noConversion"/>
  </si>
  <si>
    <t>이학-기타 여</t>
    <phoneticPr fontId="2" type="noConversion"/>
  </si>
  <si>
    <t>이학-합계</t>
    <phoneticPr fontId="2" type="noConversion"/>
  </si>
  <si>
    <t>공학-박사 남</t>
    <phoneticPr fontId="2" type="noConversion"/>
  </si>
  <si>
    <t>공학-박사 여</t>
    <phoneticPr fontId="2" type="noConversion"/>
  </si>
  <si>
    <t>공학-석사 남</t>
    <phoneticPr fontId="2" type="noConversion"/>
  </si>
  <si>
    <t>공학-석사 여</t>
    <phoneticPr fontId="2" type="noConversion"/>
  </si>
  <si>
    <t>공학-학사 남</t>
    <phoneticPr fontId="2" type="noConversion"/>
  </si>
  <si>
    <t>공학-학사 여</t>
    <phoneticPr fontId="2" type="noConversion"/>
  </si>
  <si>
    <t>공학-기타 남</t>
    <phoneticPr fontId="2" type="noConversion"/>
  </si>
  <si>
    <t>공학-기타 여</t>
    <phoneticPr fontId="2" type="noConversion"/>
  </si>
  <si>
    <t>공학-합계</t>
    <phoneticPr fontId="2" type="noConversion"/>
  </si>
  <si>
    <t>의약보건학-박사 남</t>
    <phoneticPr fontId="2" type="noConversion"/>
  </si>
  <si>
    <t>의약보건학-박사 여</t>
    <phoneticPr fontId="2" type="noConversion"/>
  </si>
  <si>
    <t>의약보건학-석사 남</t>
    <phoneticPr fontId="2" type="noConversion"/>
  </si>
  <si>
    <t>의약보건학-석사 여</t>
    <phoneticPr fontId="2" type="noConversion"/>
  </si>
  <si>
    <t>의약보건학-학사 남</t>
    <phoneticPr fontId="2" type="noConversion"/>
  </si>
  <si>
    <t>의약보건학-학사 여</t>
    <phoneticPr fontId="2" type="noConversion"/>
  </si>
  <si>
    <t>의약보건학-기타 남</t>
    <phoneticPr fontId="2" type="noConversion"/>
  </si>
  <si>
    <t>의약보건학-기타 여</t>
    <phoneticPr fontId="2" type="noConversion"/>
  </si>
  <si>
    <t>의약복보학-합계</t>
    <phoneticPr fontId="2" type="noConversion"/>
  </si>
  <si>
    <t>농업과학-박사 남</t>
    <phoneticPr fontId="2" type="noConversion"/>
  </si>
  <si>
    <t>농업과학-박사 여</t>
    <phoneticPr fontId="2" type="noConversion"/>
  </si>
  <si>
    <t>농업과학-석사 남</t>
    <phoneticPr fontId="2" type="noConversion"/>
  </si>
  <si>
    <t>농업과학-석사 여</t>
    <phoneticPr fontId="2" type="noConversion"/>
  </si>
  <si>
    <t>농업과학-학사 남</t>
    <phoneticPr fontId="2" type="noConversion"/>
  </si>
  <si>
    <t>농업과학-학사 여</t>
    <phoneticPr fontId="2" type="noConversion"/>
  </si>
  <si>
    <t>농업과학-기타 남</t>
    <phoneticPr fontId="2" type="noConversion"/>
  </si>
  <si>
    <t>농업과학-기타 여</t>
    <phoneticPr fontId="2" type="noConversion"/>
  </si>
  <si>
    <t>농업과학-합계</t>
    <phoneticPr fontId="2" type="noConversion"/>
  </si>
  <si>
    <t>인문학-박사 남</t>
    <phoneticPr fontId="2" type="noConversion"/>
  </si>
  <si>
    <t>인문학-박사 여</t>
    <phoneticPr fontId="2" type="noConversion"/>
  </si>
  <si>
    <t>인문학-석사 남</t>
    <phoneticPr fontId="2" type="noConversion"/>
  </si>
  <si>
    <t>인문학-석사 여</t>
    <phoneticPr fontId="2" type="noConversion"/>
  </si>
  <si>
    <t>인문학-학사 남</t>
    <phoneticPr fontId="2" type="noConversion"/>
  </si>
  <si>
    <t>인문학-학사 여</t>
    <phoneticPr fontId="2" type="noConversion"/>
  </si>
  <si>
    <t>인문학-기타 남</t>
    <phoneticPr fontId="2" type="noConversion"/>
  </si>
  <si>
    <t>인문학-기타 여</t>
    <phoneticPr fontId="2" type="noConversion"/>
  </si>
  <si>
    <t xml:space="preserve">인문학-합계 </t>
    <phoneticPr fontId="2" type="noConversion"/>
  </si>
  <si>
    <t>사회과학-박사 남</t>
    <phoneticPr fontId="2" type="noConversion"/>
  </si>
  <si>
    <t>사회과학-박사 여</t>
    <phoneticPr fontId="2" type="noConversion"/>
  </si>
  <si>
    <t>사회과학-석사 남</t>
    <phoneticPr fontId="2" type="noConversion"/>
  </si>
  <si>
    <t>사회과학-석사 여</t>
    <phoneticPr fontId="2" type="noConversion"/>
  </si>
  <si>
    <t>사회과학-학사 남</t>
    <phoneticPr fontId="2" type="noConversion"/>
  </si>
  <si>
    <t>사회과학-학사 여</t>
    <phoneticPr fontId="2" type="noConversion"/>
  </si>
  <si>
    <t>사회과학-기타 남</t>
    <phoneticPr fontId="2" type="noConversion"/>
  </si>
  <si>
    <t>사회과학-기타 여</t>
    <phoneticPr fontId="2" type="noConversion"/>
  </si>
  <si>
    <t xml:space="preserve">사회과학-합계 </t>
    <phoneticPr fontId="2" type="noConversion"/>
  </si>
  <si>
    <t xml:space="preserve">∙ 수기로 작성시 : 본 조사표에 작성 → 사본 1부 보관, 원본은 우편발송(반송용봉투 사용) 또는 Fax전송 </t>
    <phoneticPr fontId="2" type="noConversion"/>
  </si>
  <si>
    <t>기  초  연  구</t>
    <phoneticPr fontId="2" type="noConversion"/>
  </si>
  <si>
    <t>응  용  연  구</t>
    <phoneticPr fontId="2" type="noConversion"/>
  </si>
  <si>
    <t>개  발  연  구</t>
    <phoneticPr fontId="2" type="noConversion"/>
  </si>
  <si>
    <t>5. 산업 분야 연구개발활동 예시</t>
    <phoneticPr fontId="2" type="noConversion"/>
  </si>
  <si>
    <t>기계·장치</t>
    <phoneticPr fontId="2" type="noConversion"/>
  </si>
  <si>
    <t>∙해양수산과학기술진흥원</t>
    <phoneticPr fontId="2" type="noConversion"/>
  </si>
  <si>
    <t>연구원 남</t>
  </si>
  <si>
    <t>연구원 여</t>
  </si>
  <si>
    <t>연구원 합계</t>
  </si>
  <si>
    <t>연구보조 남</t>
  </si>
  <si>
    <t>연구보조 여</t>
  </si>
  <si>
    <t>연구보조및 행정 합계</t>
  </si>
  <si>
    <t>연구개발비 합계</t>
  </si>
  <si>
    <t>합계-박사 남</t>
    <phoneticPr fontId="2" type="noConversion"/>
  </si>
  <si>
    <t>합계-박사 여</t>
    <phoneticPr fontId="2" type="noConversion"/>
  </si>
  <si>
    <t>합계-석사 남</t>
    <phoneticPr fontId="2" type="noConversion"/>
  </si>
  <si>
    <t>합계-석사 여</t>
    <phoneticPr fontId="2" type="noConversion"/>
  </si>
  <si>
    <t>합계-학사 남</t>
    <phoneticPr fontId="2" type="noConversion"/>
  </si>
  <si>
    <t>합계-학사 여</t>
    <phoneticPr fontId="2" type="noConversion"/>
  </si>
  <si>
    <t>합계-기타 남</t>
    <phoneticPr fontId="2" type="noConversion"/>
  </si>
  <si>
    <t>합계-기타 여</t>
    <phoneticPr fontId="2" type="noConversion"/>
  </si>
  <si>
    <t>해당사항 없음</t>
    <phoneticPr fontId="14" type="noConversion"/>
  </si>
  <si>
    <t>해당사항 없음</t>
    <phoneticPr fontId="14" type="noConversion"/>
  </si>
  <si>
    <t>해당사항 없음</t>
  </si>
  <si>
    <t>※ 연구개발활동이란 “새로운 지식을 획득하거나 기존 지식을 활용하여 새로운 방법을 찾아내기 위한 창조적인 노력 및 탐구”를 뜻합니다. 임상시험의 경우 3단계까지는 연구개발에 해당되며, 4단계(승인이나 제조이후에 약품이나 치료법 테스트)는 제외됩니다. 분야별 연구개발활동의 예시는 본 엑셀 파일 "&lt;참조 1&gt; 연구활동의 예시" 탭을 참고하십시오</t>
    <phoneticPr fontId="2" type="noConversion"/>
  </si>
  <si>
    <t xml:space="preserve"> ※ 대학병원의 경우 학교 소속의 교수님이나 연구원들은 대학조사에서 중복 집계될 수 있으니, 확인 후 중복된 
    경우에는 제외해 주시기 바랍니다.
 ※ 공동연구과제에 참여하고 있는, 타 기관 소속 연구개발인력은 제외하여 기입하여 주십시오
    (귀 기관 소속 연구개발인력만 기재)</t>
    <phoneticPr fontId="2" type="noConversion"/>
  </si>
  <si>
    <t>※ 외부기관에 대한 설명 및 예시는 본 엑셀 파일의 "&lt;참조 2,3&gt; 외부기관 설명, 연구개발단계 설명" 탭을 참고하십시오</t>
    <phoneticPr fontId="2" type="noConversion"/>
  </si>
  <si>
    <t>※ 단일 연구개발조직인 경우 해당 소재지에만 기재하여 주시고,
   지역별로 복수의 연구개발조직이 운영 중인 경우 지역별로 현황을 기재하여 주십시오.</t>
    <phoneticPr fontId="2" type="noConversion"/>
  </si>
  <si>
    <t>(예시) A병원의 연구조직이 서울과 수원에 있을 경우, ‘서울’과 ‘경기’의 연구개발인력과 연구개발비를 기입</t>
    <phoneticPr fontId="2" type="noConversion"/>
  </si>
  <si>
    <t>주) 중앙부처명은 2020년 기준의 부처명임</t>
    <phoneticPr fontId="2" type="noConversion"/>
  </si>
  <si>
    <t>∙정보통신기획평가원</t>
    <phoneticPr fontId="2" type="noConversion"/>
  </si>
  <si>
    <r>
      <t xml:space="preserve">￭ 본 조사는 연구개발활동(연구개발인력 및 연구개발비 등) 현황을 파악하여, 
  국가연구개발 정책수립에 필요한 통계작성을 위하여 </t>
    </r>
    <r>
      <rPr>
        <b/>
        <u/>
        <sz val="12"/>
        <rFont val="맑은 고딕"/>
        <family val="3"/>
        <charset val="129"/>
        <scheme val="minor"/>
      </rPr>
      <t xml:space="preserve">과학기술정보통신부에서
</t>
    </r>
    <r>
      <rPr>
        <sz val="12"/>
        <rFont val="맑은 고딕"/>
        <family val="3"/>
        <charset val="129"/>
        <scheme val="minor"/>
      </rPr>
      <t xml:space="preserve">  </t>
    </r>
    <r>
      <rPr>
        <b/>
        <u/>
        <sz val="12"/>
        <rFont val="맑은 고딕"/>
        <family val="3"/>
        <charset val="129"/>
        <scheme val="minor"/>
      </rPr>
      <t>실시하는 지정통계(1963년부터 실시)</t>
    </r>
    <r>
      <rPr>
        <sz val="12"/>
        <rFont val="맑은 고딕"/>
        <family val="3"/>
        <charset val="129"/>
        <scheme val="minor"/>
      </rPr>
      <t>입니다.</t>
    </r>
    <phoneticPr fontId="2" type="noConversion"/>
  </si>
  <si>
    <r>
      <t xml:space="preserve">￭ 본 조사는 </t>
    </r>
    <r>
      <rPr>
        <b/>
        <u/>
        <sz val="12"/>
        <rFont val="맑은 고딕"/>
        <family val="3"/>
        <charset val="129"/>
        <scheme val="minor"/>
      </rPr>
      <t xml:space="preserve">이공계뿐만이 아니라, 인문·사회과학부문(예술관련 포함)의 연구개발
</t>
    </r>
    <r>
      <rPr>
        <sz val="12"/>
        <rFont val="맑은 고딕"/>
        <family val="3"/>
        <charset val="129"/>
        <scheme val="minor"/>
      </rPr>
      <t xml:space="preserve">  </t>
    </r>
    <r>
      <rPr>
        <b/>
        <u/>
        <sz val="12"/>
        <rFont val="맑은 고딕"/>
        <family val="3"/>
        <charset val="129"/>
        <scheme val="minor"/>
      </rPr>
      <t>활동도 조사대상에 포함</t>
    </r>
    <r>
      <rPr>
        <sz val="12"/>
        <rFont val="맑은 고딕"/>
        <family val="3"/>
        <charset val="129"/>
        <scheme val="minor"/>
      </rPr>
      <t>되오니 작성에 착오가 없으시기 바랍니다.</t>
    </r>
    <phoneticPr fontId="2" type="noConversion"/>
  </si>
  <si>
    <r>
      <t xml:space="preserve">￭ 본 조사 결과는 중앙부처, 국회, 지방자치단체 등에서 과학기술분야의 </t>
    </r>
    <r>
      <rPr>
        <b/>
        <u/>
        <sz val="12"/>
        <rFont val="맑은 고딕"/>
        <family val="3"/>
        <charset val="129"/>
        <scheme val="minor"/>
      </rPr>
      <t xml:space="preserve">정책발굴을 위한
</t>
    </r>
    <r>
      <rPr>
        <sz val="12"/>
        <rFont val="맑은 고딕"/>
        <family val="3"/>
        <charset val="129"/>
        <scheme val="minor"/>
      </rPr>
      <t xml:space="preserve">  </t>
    </r>
    <r>
      <rPr>
        <b/>
        <u/>
        <sz val="12"/>
        <rFont val="맑은 고딕"/>
        <family val="3"/>
        <charset val="129"/>
        <scheme val="minor"/>
      </rPr>
      <t>기초 자료로 활용</t>
    </r>
    <r>
      <rPr>
        <sz val="12"/>
        <rFont val="맑은 고딕"/>
        <family val="3"/>
        <charset val="129"/>
        <scheme val="minor"/>
      </rPr>
      <t xml:space="preserve">되고 있으며, </t>
    </r>
    <r>
      <rPr>
        <b/>
        <u/>
        <sz val="12"/>
        <rFont val="맑은 고딕"/>
        <family val="3"/>
        <charset val="129"/>
        <scheme val="minor"/>
      </rPr>
      <t>OECD(경제협력개발기구)에도 제출</t>
    </r>
    <r>
      <rPr>
        <sz val="12"/>
        <rFont val="맑은 고딕"/>
        <family val="3"/>
        <charset val="129"/>
        <scheme val="minor"/>
      </rPr>
      <t xml:space="preserve">되어 국가간 비교
  자료로도 이용되고 있습니다. </t>
    </r>
    <r>
      <rPr>
        <b/>
        <u/>
        <sz val="12"/>
        <rFont val="맑은 고딕"/>
        <family val="3"/>
        <charset val="129"/>
        <scheme val="minor"/>
      </rPr>
      <t xml:space="preserve">연구개발활동실적 유·무와 관계없이 조사표를 작성
</t>
    </r>
    <r>
      <rPr>
        <sz val="12"/>
        <rFont val="맑은 고딕"/>
        <family val="3"/>
        <charset val="129"/>
        <scheme val="minor"/>
      </rPr>
      <t xml:space="preserve">  하시어 아래의 작성·발송방법에 따라 보내주시기 바랍니다.</t>
    </r>
    <phoneticPr fontId="2" type="noConversion"/>
  </si>
  <si>
    <r>
      <t xml:space="preserve">                       「(</t>
    </r>
    <r>
      <rPr>
        <b/>
        <sz val="11"/>
        <rFont val="맑은 고딕"/>
        <family val="3"/>
        <charset val="129"/>
        <scheme val="minor"/>
      </rPr>
      <t>의료기관 및 대학병원용</t>
    </r>
    <r>
      <rPr>
        <sz val="11"/>
        <rFont val="맑은 고딕"/>
        <family val="3"/>
        <charset val="129"/>
        <scheme val="minor"/>
      </rPr>
      <t>) 조사표」 파일 다운 → 파일로 작성 → E-mail 발송</t>
    </r>
    <phoneticPr fontId="2" type="noConversion"/>
  </si>
  <si>
    <r>
      <t xml:space="preserve">￭ 귀 기관에서 작성·제공해주신 자료는 </t>
    </r>
    <r>
      <rPr>
        <b/>
        <u/>
        <sz val="12"/>
        <rFont val="맑은 고딕"/>
        <family val="3"/>
        <charset val="129"/>
        <scheme val="minor"/>
      </rPr>
      <t>「통계법」제33조에 의해 비밀이 보장</t>
    </r>
    <r>
      <rPr>
        <sz val="12"/>
        <rFont val="맑은 고딕"/>
        <family val="3"/>
        <charset val="129"/>
        <scheme val="minor"/>
      </rPr>
      <t xml:space="preserve">되며 통계
  목적이외에는 사용되지 않습니다. 조사에 협조해 주셔서 감사합니다. </t>
    </r>
    <phoneticPr fontId="2" type="noConversion"/>
  </si>
  <si>
    <t xml:space="preserve"> 직위</t>
    <phoneticPr fontId="2" type="noConversion"/>
  </si>
  <si>
    <r>
      <t>(   ) 안에서 선택 (</t>
    </r>
    <r>
      <rPr>
        <b/>
        <sz val="10"/>
        <rFont val="맑은 고딕"/>
        <family val="3"/>
        <charset val="129"/>
        <scheme val="minor"/>
      </rPr>
      <t>1.</t>
    </r>
    <r>
      <rPr>
        <sz val="10"/>
        <rFont val="맑은 고딕"/>
        <family val="3"/>
        <charset val="129"/>
        <scheme val="minor"/>
      </rPr>
      <t xml:space="preserve"> 유 , </t>
    </r>
    <r>
      <rPr>
        <b/>
        <sz val="10"/>
        <rFont val="맑은 고딕"/>
        <family val="3"/>
        <charset val="129"/>
        <scheme val="minor"/>
      </rPr>
      <t>2.</t>
    </r>
    <r>
      <rPr>
        <sz val="10"/>
        <rFont val="맑은 고딕"/>
        <family val="3"/>
        <charset val="129"/>
        <scheme val="minor"/>
      </rPr>
      <t xml:space="preserve"> 무)</t>
    </r>
    <phoneticPr fontId="2" type="noConversion"/>
  </si>
  <si>
    <r>
      <t>(   )안에서 선택
(</t>
    </r>
    <r>
      <rPr>
        <b/>
        <sz val="10"/>
        <rFont val="맑은 고딕"/>
        <family val="3"/>
        <charset val="129"/>
        <scheme val="minor"/>
      </rPr>
      <t>1.</t>
    </r>
    <r>
      <rPr>
        <sz val="10"/>
        <rFont val="맑은 고딕"/>
        <family val="3"/>
        <charset val="129"/>
        <scheme val="minor"/>
      </rPr>
      <t xml:space="preserve"> 국립   </t>
    </r>
    <r>
      <rPr>
        <b/>
        <sz val="10"/>
        <rFont val="맑은 고딕"/>
        <family val="3"/>
        <charset val="129"/>
        <scheme val="minor"/>
      </rPr>
      <t>2.</t>
    </r>
    <r>
      <rPr>
        <sz val="10"/>
        <rFont val="맑은 고딕"/>
        <family val="3"/>
        <charset val="129"/>
        <scheme val="minor"/>
      </rPr>
      <t xml:space="preserve"> 공립   </t>
    </r>
    <r>
      <rPr>
        <b/>
        <sz val="10"/>
        <rFont val="맑은 고딕"/>
        <family val="3"/>
        <charset val="129"/>
        <scheme val="minor"/>
      </rPr>
      <t>3.</t>
    </r>
    <r>
      <rPr>
        <sz val="10"/>
        <rFont val="맑은 고딕"/>
        <family val="3"/>
        <charset val="129"/>
        <scheme val="minor"/>
      </rPr>
      <t xml:space="preserve"> 사립  </t>
    </r>
    <r>
      <rPr>
        <b/>
        <sz val="10"/>
        <rFont val="맑은 고딕"/>
        <family val="3"/>
        <charset val="129"/>
        <scheme val="minor"/>
      </rPr>
      <t xml:space="preserve"> 4.</t>
    </r>
    <r>
      <rPr>
        <sz val="10"/>
        <rFont val="맑은 고딕"/>
        <family val="3"/>
        <charset val="129"/>
        <scheme val="minor"/>
      </rPr>
      <t xml:space="preserve"> 국·공립대학병원
</t>
    </r>
    <r>
      <rPr>
        <b/>
        <sz val="10"/>
        <rFont val="맑은 고딕"/>
        <family val="3"/>
        <charset val="129"/>
        <scheme val="minor"/>
      </rPr>
      <t xml:space="preserve"> 5</t>
    </r>
    <r>
      <rPr>
        <sz val="10"/>
        <rFont val="맑은 고딕"/>
        <family val="3"/>
        <charset val="129"/>
        <scheme val="minor"/>
      </rPr>
      <t xml:space="preserve">. 사립대학병원    </t>
    </r>
    <r>
      <rPr>
        <b/>
        <sz val="10"/>
        <rFont val="맑은 고딕"/>
        <family val="3"/>
        <charset val="129"/>
        <scheme val="minor"/>
      </rPr>
      <t>6.</t>
    </r>
    <r>
      <rPr>
        <sz val="10"/>
        <rFont val="맑은 고딕"/>
        <family val="3"/>
        <charset val="129"/>
        <scheme val="minor"/>
      </rPr>
      <t xml:space="preserve"> 기타)</t>
    </r>
    <phoneticPr fontId="2" type="noConversion"/>
  </si>
  <si>
    <r>
      <t xml:space="preserve"> - 연구원 : 학사학위 이상의 학위 소지자 또는 동등 학위 이상의 전문지식을 갖고 있는 사람으로서 연구개발과제에 
             참여한 사람
 - 연구보조원
   ·연구지원․기능인력 : 연구원은 아니나 연구개발활동과 관련된 연구용 기자재의 운용, 도면의 작성, 가공·조립, 
                            실험·검사·측정 등의 연구지원 업무에 종사하는 사람 및 연구개발 보조자
   ·연구행정 및 기타지원인력 : 연구원은 아니나 연구개발활동을 직접적으로 지원하는 연구행정, 연구회계, 
                                     연구지원사무 등을 포함한 지원업무에 종사하는 사람</t>
    </r>
    <r>
      <rPr>
        <b/>
        <sz val="10"/>
        <rFont val="돋움"/>
        <family val="3"/>
        <charset val="129"/>
      </rPr>
      <t/>
    </r>
    <phoneticPr fontId="2" type="noConversion"/>
  </si>
  <si>
    <r>
      <t xml:space="preserve">  </t>
    </r>
    <r>
      <rPr>
        <b/>
        <sz val="10"/>
        <rFont val="맑은 고딕"/>
        <family val="3"/>
        <charset val="129"/>
        <scheme val="minor"/>
      </rPr>
      <t xml:space="preserve"> - 통상 30%정도의 시간을 연구개발을 위해서 사용하고 나머지 시간은 기타 활동에 사용하는 경우 평균
     연구참여 비율은 30%가 됩니다.</t>
    </r>
    <phoneticPr fontId="2" type="noConversion"/>
  </si>
  <si>
    <r>
      <t xml:space="preserve">※ 자체부담연구개발비란 연구개발목적으로 </t>
    </r>
    <r>
      <rPr>
        <b/>
        <u/>
        <sz val="10"/>
        <color indexed="8"/>
        <rFont val="맑은 고딕"/>
        <family val="3"/>
        <charset val="129"/>
        <scheme val="minor"/>
      </rPr>
      <t>자체적으로 조달한(대응자금 등) 연구개발비</t>
    </r>
    <r>
      <rPr>
        <sz val="10"/>
        <color indexed="8"/>
        <rFont val="맑은 고딕"/>
        <family val="3"/>
        <charset val="129"/>
        <scheme val="minor"/>
      </rPr>
      <t xml:space="preserve">
주의) </t>
    </r>
    <r>
      <rPr>
        <b/>
        <sz val="10"/>
        <color indexed="8"/>
        <rFont val="맑은 고딕"/>
        <family val="3"/>
        <charset val="129"/>
        <scheme val="minor"/>
      </rPr>
      <t>정부예산</t>
    </r>
    <r>
      <rPr>
        <sz val="10"/>
        <color indexed="8"/>
        <rFont val="맑은 고딕"/>
        <family val="3"/>
        <charset val="129"/>
        <scheme val="minor"/>
      </rPr>
      <t>은 4-2번 항목의 「외부로부터 받은 연구개발비」에 기재하십시오.</t>
    </r>
    <phoneticPr fontId="2" type="noConversion"/>
  </si>
  <si>
    <r>
      <t xml:space="preserve">자본적지출  </t>
    </r>
    <r>
      <rPr>
        <b/>
        <sz val="10"/>
        <rFont val="맑은 고딕"/>
        <family val="3"/>
        <charset val="129"/>
        <scheme val="minor"/>
      </rPr>
      <t>※당해년도 취득가액만 기입</t>
    </r>
    <phoneticPr fontId="2" type="noConversion"/>
  </si>
  <si>
    <r>
      <rPr>
        <b/>
        <sz val="11"/>
        <rFont val="맑은 고딕"/>
        <family val="3"/>
        <charset val="129"/>
        <scheme val="minor"/>
      </rPr>
      <t>※ 비목에 관한 설명</t>
    </r>
    <r>
      <rPr>
        <sz val="9"/>
        <rFont val="맑은 고딕"/>
        <family val="3"/>
        <charset val="129"/>
        <scheme val="minor"/>
      </rPr>
      <t xml:space="preserve">
</t>
    </r>
    <r>
      <rPr>
        <b/>
        <sz val="11"/>
        <rFont val="맑은 고딕"/>
        <family val="3"/>
        <charset val="129"/>
        <scheme val="minor"/>
      </rPr>
      <t xml:space="preserve">  - 경상비</t>
    </r>
    <r>
      <rPr>
        <sz val="9"/>
        <rFont val="맑은 고딕"/>
        <family val="3"/>
        <charset val="129"/>
        <scheme val="minor"/>
      </rPr>
      <t xml:space="preserve">
   ∙ </t>
    </r>
    <r>
      <rPr>
        <b/>
        <sz val="10"/>
        <rFont val="맑은 고딕"/>
        <family val="3"/>
        <charset val="129"/>
        <scheme val="minor"/>
      </rPr>
      <t>인건비</t>
    </r>
    <r>
      <rPr>
        <sz val="10"/>
        <rFont val="맑은 고딕"/>
        <family val="3"/>
        <charset val="129"/>
        <scheme val="minor"/>
      </rPr>
      <t xml:space="preserve"> : 연구개발인력 및 연구개발을 직접적으로 지원하는 자(연구기획·관리 및 연구전담지원조직)의 급여, 상여, 연금적립금, 퇴직충당금
                 등 제세공과금 공제이전의 총지급액. 단, 경비, 사서, 전산 등 간접 지원인력 인건비는 기타경상비로 처리
 </t>
    </r>
    <r>
      <rPr>
        <b/>
        <sz val="10"/>
        <rFont val="맑은 고딕"/>
        <family val="3"/>
        <charset val="129"/>
        <scheme val="minor"/>
      </rPr>
      <t xml:space="preserve">  ∙ 기타 경상비</t>
    </r>
    <r>
      <rPr>
        <sz val="10"/>
        <rFont val="맑은 고딕"/>
        <family val="3"/>
        <charset val="129"/>
        <scheme val="minor"/>
      </rPr>
      <t xml:space="preserve"> : 경상비 중 인건비를 제외한 모든 비용
       ․원재료비 : 연구에 소요되는 주요 원료비, 재료비, 부품구입비, 시작품비 등을 포함
       ․직접경비 : 데이터 처리비, 시험설비 사용료, 유인물비, 도서구입비, 학회활동비, 여비, 공공요금, 광열비, 기계·건물수리비, 비품구입비 등
                      연구개발활용에 관련하여 투입된 경비
       ․간접경비 : 연구행정관리비, 기술정보비, 건물사용료, 경비원, 운전기사, 청소원 등은 총 지출비용 중 연구개발활동을 지원한 부분만큼의 
                       비율로 배분하여 포함시킴
</t>
    </r>
    <r>
      <rPr>
        <b/>
        <sz val="11"/>
        <rFont val="맑은 고딕"/>
        <family val="3"/>
        <charset val="129"/>
        <scheme val="minor"/>
      </rPr>
      <t xml:space="preserve"> - 자본적 지출</t>
    </r>
    <r>
      <rPr>
        <sz val="10"/>
        <rFont val="맑은 고딕"/>
        <family val="3"/>
        <charset val="129"/>
        <scheme val="minor"/>
      </rPr>
      <t xml:space="preserve">
   ∙기계·장치 : 연구개발용의 고가 기기․장치, 대규모 도서 및 시편의 일괄구입을 위한 지출총액(부가가치세 제외)
   ∙토지 : 연구개발용 토지를 위한 지출액
   ∙건물 : 연구개발용 건물비 및 건물의 대규모 수리 등을 위한 지출액
   ∙컴퓨터소프트웨어 : 연구개발 수행 목적의 컴퓨터소프트웨어 비용으로서, 완전 구매 혹은 장기 라이선스 모두 포함됨.  순수 연구개발 목적으로
                             기관 내에서 자체 개발한 경우 그 비용까지 포함해야 함. 단, 해당 소프트웨어의 사용이나 라이선스의 활용 기간이 1년 
                             미만이면 기타경상비로 처리 요함
   ∙기타 지식재산물 : 연구개발 수행을 위해 구입한 특허와 장기 라이선스 등 기타 무형자산을 위한 비용으로서 1년 이상 활용되는 경우를 의미함.
                           단, 영업권 혹은 제품 생산을 위해 획득한 경우는 제외함
                          (예: 데이터베이스 구축·라이선스 임대·구매, 원고·파일·라이선스 등 형태의 무형 자산 등도 포함)
</t>
    </r>
    <phoneticPr fontId="2" type="noConversion"/>
  </si>
  <si>
    <t>4-3. 외부로 지출한 연구개발비 ③</t>
    <phoneticPr fontId="2" type="noConversion"/>
  </si>
  <si>
    <r>
      <t xml:space="preserve">지구과학
</t>
    </r>
    <r>
      <rPr>
        <sz val="8"/>
        <color indexed="8"/>
        <rFont val="맑은 고딕"/>
        <family val="3"/>
        <charset val="129"/>
        <scheme val="minor"/>
      </rPr>
      <t>(지구/대기/해양/천문)</t>
    </r>
    <phoneticPr fontId="2" type="noConversion"/>
  </si>
  <si>
    <r>
      <t xml:space="preserve">철학/종교
</t>
    </r>
    <r>
      <rPr>
        <sz val="8"/>
        <color indexed="8"/>
        <rFont val="맑은 고딕"/>
        <family val="3"/>
        <charset val="129"/>
        <scheme val="minor"/>
      </rPr>
      <t>(예술학, 미학)</t>
    </r>
    <phoneticPr fontId="2" type="noConversion"/>
  </si>
  <si>
    <r>
      <rPr>
        <sz val="11"/>
        <rFont val="맑은 고딕"/>
        <family val="3"/>
        <charset val="129"/>
        <scheme val="minor"/>
      </rPr>
      <t xml:space="preserve"> </t>
    </r>
    <r>
      <rPr>
        <b/>
        <sz val="11"/>
        <rFont val="맑은 고딕"/>
        <family val="3"/>
        <charset val="129"/>
        <scheme val="minor"/>
      </rPr>
      <t>※ 경제사회목적별 구분</t>
    </r>
    <r>
      <rPr>
        <sz val="9"/>
        <rFont val="맑은 고딕"/>
        <family val="3"/>
        <charset val="129"/>
        <scheme val="minor"/>
      </rPr>
      <t xml:space="preserve">
 </t>
    </r>
    <r>
      <rPr>
        <sz val="10"/>
        <rFont val="맑은 고딕"/>
        <family val="3"/>
        <charset val="129"/>
        <scheme val="minor"/>
      </rPr>
      <t xml:space="preserve">- </t>
    </r>
    <r>
      <rPr>
        <b/>
        <sz val="10"/>
        <rFont val="맑은 고딕"/>
        <family val="3"/>
        <charset val="129"/>
        <scheme val="minor"/>
      </rPr>
      <t>지구개발 및 탐사</t>
    </r>
    <r>
      <rPr>
        <sz val="10"/>
        <rFont val="맑은 고딕"/>
        <family val="3"/>
        <charset val="129"/>
        <scheme val="minor"/>
      </rPr>
      <t xml:space="preserve"> : 지각 및 맨틀, 해양, 대기 및 이들의 탐사에 관한 연구를 의미하며, 기후 및 기상연구, 
            천연자원(광물,석유), 해저 탐사, 극지(polar) 탐사, 수문학(hydrology) 등이 포함
 - </t>
    </r>
    <r>
      <rPr>
        <b/>
        <sz val="10"/>
        <rFont val="맑은 고딕"/>
        <family val="3"/>
        <charset val="129"/>
        <scheme val="minor"/>
      </rPr>
      <t>환  경</t>
    </r>
    <r>
      <rPr>
        <sz val="10"/>
        <rFont val="맑은 고딕"/>
        <family val="3"/>
        <charset val="129"/>
        <scheme val="minor"/>
      </rPr>
      <t xml:space="preserve"> : 오염관리, 오염원 및 원인의 분석 및 정의, 오염의 영향에 대한 연구를 의미하며, 오염물질의 측정을 
           위한 모니터링시설의 개발, 오염원 제거 및 예방, 소음·진동, 서식지 보호, 자연방재 등을 위한 
           연구도 포함
 - </t>
    </r>
    <r>
      <rPr>
        <b/>
        <sz val="10"/>
        <rFont val="맑은 고딕"/>
        <family val="3"/>
        <charset val="129"/>
        <scheme val="minor"/>
      </rPr>
      <t>우주개발 및 탐사</t>
    </r>
    <r>
      <rPr>
        <sz val="10"/>
        <rFont val="맑은 고딕"/>
        <family val="3"/>
        <charset val="129"/>
        <scheme val="minor"/>
      </rPr>
      <t xml:space="preserve"> : 우주에 대한 연구 및 기술을 의미하며, 우주관련 일반적 지식증진(천문학), 통신용 인공
           위성 개발 등을 포함</t>
    </r>
    <phoneticPr fontId="2" type="noConversion"/>
  </si>
  <si>
    <r>
      <t xml:space="preserve"> - </t>
    </r>
    <r>
      <rPr>
        <b/>
        <sz val="10"/>
        <rFont val="맑은 고딕"/>
        <family val="3"/>
        <charset val="129"/>
        <scheme val="minor"/>
      </rPr>
      <t>교통, 전기통신 등 기반시설</t>
    </r>
    <r>
      <rPr>
        <sz val="10"/>
        <rFont val="맑은 고딕"/>
        <family val="3"/>
        <charset val="129"/>
        <scheme val="minor"/>
      </rPr>
      <t xml:space="preserve"> : 토지개발, 건축 등 토지의 계획적 사용, 지역개발, 도시의 유해성 예방, 운송
           체계, 통신시스템, 토목공학, 상수도 등을 위한 연구 등이 포함
 - </t>
    </r>
    <r>
      <rPr>
        <b/>
        <sz val="10"/>
        <rFont val="맑은 고딕"/>
        <family val="3"/>
        <charset val="129"/>
        <scheme val="minor"/>
      </rPr>
      <t>에너지</t>
    </r>
    <r>
      <rPr>
        <sz val="10"/>
        <rFont val="맑은 고딕"/>
        <family val="3"/>
        <charset val="129"/>
        <scheme val="minor"/>
      </rPr>
      <t xml:space="preserve"> : 모든 에너지의 생산, 저장, 공급, 분배, 합리적 이용에 관한 연구를 의미하며, 에너지 생산 및 배전 
          효율성 증진을 위한 연구, 에너지 보존을 위한 연구도 포함 (차량과 엔진에 관한 연구는 ‘산업생산 및 
          기술’에 포함)
 - </t>
    </r>
    <r>
      <rPr>
        <b/>
        <sz val="10"/>
        <rFont val="맑은 고딕"/>
        <family val="3"/>
        <charset val="129"/>
        <scheme val="minor"/>
      </rPr>
      <t>산업생산 및 기술</t>
    </r>
    <r>
      <rPr>
        <sz val="10"/>
        <rFont val="맑은 고딕"/>
        <family val="3"/>
        <charset val="129"/>
        <scheme val="minor"/>
      </rPr>
      <t xml:space="preserve"> : 산업생산 및 기술의 개선을 위한 연구를 의미하며, 산업생산품 및 제조과정에 관한 연구, 
           재생품 개발에 관한 연구를 포함(단, 국방, 우주, 에너지, 농업 등 특정 목적을 위한 연구는 제외)
 - </t>
    </r>
    <r>
      <rPr>
        <b/>
        <sz val="10"/>
        <rFont val="맑은 고딕"/>
        <family val="3"/>
        <charset val="129"/>
        <scheme val="minor"/>
      </rPr>
      <t>건  강</t>
    </r>
    <r>
      <rPr>
        <sz val="10"/>
        <rFont val="맑은 고딕"/>
        <family val="3"/>
        <charset val="129"/>
        <scheme val="minor"/>
      </rPr>
      <t xml:space="preserve"> : 인류건강의 보호, 증진, 회복을 목표로 하는 연구로써 영양학, 식품위생학의 건강학적 측면도 포함
           되며, 의료 및 외과적 치료, (특수)의료서비스, 예방약 개발, 공중위생에 관한 입법 및 규정, 공중위생 
           관리에 관한 연구 등이 포함
 - </t>
    </r>
    <r>
      <rPr>
        <b/>
        <sz val="10"/>
        <rFont val="맑은 고딕"/>
        <family val="3"/>
        <charset val="129"/>
        <scheme val="minor"/>
      </rPr>
      <t>농  업</t>
    </r>
    <r>
      <rPr>
        <sz val="10"/>
        <rFont val="맑은 고딕"/>
        <family val="3"/>
        <charset val="129"/>
        <scheme val="minor"/>
      </rPr>
      <t xml:space="preserve"> : 농업, 산림, 어업, 식료품생산 발전을 위한 모든 연구가 포함되며, 생물적 유해물질 제거, 화학비료, 
           살충제, 농업의 기계화, 농업 및 산림업의 환경적 영향, 식품생산의 생산성 제고 및 생산기술에 관한 연구
          등이 포함</t>
    </r>
    <r>
      <rPr>
        <b/>
        <sz val="10"/>
        <rFont val="HY중고딕"/>
        <family val="1"/>
        <charset val="129"/>
      </rPr>
      <t/>
    </r>
    <phoneticPr fontId="2" type="noConversion"/>
  </si>
  <si>
    <r>
      <rPr>
        <b/>
        <sz val="10"/>
        <rFont val="맑은 고딕"/>
        <family val="3"/>
        <charset val="129"/>
        <scheme val="minor"/>
      </rPr>
      <t xml:space="preserve"> - 교  육</t>
    </r>
    <r>
      <rPr>
        <sz val="10"/>
        <rFont val="맑은 고딕"/>
        <family val="3"/>
        <charset val="129"/>
        <scheme val="minor"/>
      </rPr>
      <t xml:space="preserve"> : 훈련, 교육학, 교수법 등이 포함된 교육, 영재 및 특수교육, 초등 및 중등이상의 교육, 3차 교육, 교육
         서비스 등에 관한 연구 등이 포함
 - </t>
    </r>
    <r>
      <rPr>
        <b/>
        <sz val="10"/>
        <rFont val="맑은 고딕"/>
        <family val="3"/>
        <charset val="129"/>
        <scheme val="minor"/>
      </rPr>
      <t>문화, 휴양, 종교 및 매스미디어</t>
    </r>
    <r>
      <rPr>
        <sz val="10"/>
        <rFont val="맑은 고딕"/>
        <family val="3"/>
        <charset val="129"/>
        <scheme val="minor"/>
      </rPr>
      <t xml:space="preserve"> : 문화활동, 종교, 취미활동 등이 삶에 미치는 영향, 인종과 문화의 통합, 
          사회문화적 변화,  사회과학·종교·예술·스포츠·취미 등의 문화 개념, 미디어연구, 언어의 지배, 
         사회통합, 도서관, 고(古)기록, 문화정 책에 관한 연구를 의미하며, 휴양·스포츠, 문화서비스, 방송·
         출판, 종교 등 사회공동체에 관한 연구 등이 포함
 - </t>
    </r>
    <r>
      <rPr>
        <b/>
        <sz val="10"/>
        <rFont val="맑은 고딕"/>
        <family val="3"/>
        <charset val="129"/>
        <scheme val="minor"/>
      </rPr>
      <t>정치·사회시스템, 조직 및 과정</t>
    </r>
    <r>
      <rPr>
        <sz val="10"/>
        <rFont val="맑은 고딕"/>
        <family val="3"/>
        <charset val="129"/>
        <scheme val="minor"/>
      </rPr>
      <t xml:space="preserve"> : 사회의 정치적 구조, 행정 쟁점과 경제 정책, 지역연구 및 다층의 관리
          방식, 사회변화, 사회작용과 사회분쟁, 사회보장과 사회복지시스템의 확장, 노동조직의 사회상에 관한 
          연구를 의미하며, 성차별,  지역·국가·국제적인 빈곤 극복, 사회적 약자, 급격한 사회변화에 따른 사회
          보장방법 등에 관한 연구 등이 포함
 - </t>
    </r>
    <r>
      <rPr>
        <b/>
        <sz val="10"/>
        <rFont val="맑은 고딕"/>
        <family val="3"/>
        <charset val="129"/>
        <scheme val="minor"/>
      </rPr>
      <t>지식의 일반적 진보</t>
    </r>
    <r>
      <rPr>
        <sz val="10"/>
        <rFont val="맑은 고딕"/>
        <family val="3"/>
        <charset val="129"/>
        <scheme val="minor"/>
      </rPr>
      <t xml:space="preserve"> : 연구개발 용도로 배정되었으나 특정 목적에 속하지 않은 연구
 - </t>
    </r>
    <r>
      <rPr>
        <b/>
        <sz val="10"/>
        <rFont val="맑은 고딕"/>
        <family val="3"/>
        <charset val="129"/>
        <scheme val="minor"/>
      </rPr>
      <t>국  방</t>
    </r>
    <r>
      <rPr>
        <sz val="10"/>
        <rFont val="맑은 고딕"/>
        <family val="3"/>
        <charset val="129"/>
        <scheme val="minor"/>
      </rPr>
      <t xml:space="preserve"> : 군사 목적의 연구를 의미하며, 국방부에 의해 지원된 기초, 핵, 우주연구가 포함 (국방부가 지원
        하였더라도 기상 관련 연구는 ‘지구개발 및 탐사’에, 전기통신관련 연구는 ‘교통, 전기 등 기반시설’, 
        건강관련 연구는 ‘건강’에 포함)</t>
    </r>
    <phoneticPr fontId="2" type="noConversion"/>
  </si>
  <si>
    <r>
      <rPr>
        <b/>
        <sz val="11"/>
        <rFont val="맑은 고딕"/>
        <family val="3"/>
        <charset val="129"/>
        <scheme val="minor"/>
      </rPr>
      <t>※ 6T의 구분</t>
    </r>
    <r>
      <rPr>
        <sz val="9"/>
        <rFont val="맑은 고딕"/>
        <family val="3"/>
        <charset val="129"/>
        <scheme val="minor"/>
      </rPr>
      <t xml:space="preserve">
</t>
    </r>
    <r>
      <rPr>
        <sz val="10"/>
        <rFont val="맑은 고딕"/>
        <family val="3"/>
        <charset val="129"/>
        <scheme val="minor"/>
      </rPr>
      <t xml:space="preserve"> - </t>
    </r>
    <r>
      <rPr>
        <b/>
        <sz val="10"/>
        <rFont val="맑은 고딕"/>
        <family val="3"/>
        <charset val="129"/>
        <scheme val="minor"/>
      </rPr>
      <t>IT(정보기술)</t>
    </r>
    <r>
      <rPr>
        <sz val="10"/>
        <rFont val="맑은 고딕"/>
        <family val="3"/>
        <charset val="129"/>
        <scheme val="minor"/>
      </rPr>
      <t xml:space="preserve"> : 정보를 생성, 도출, 가공, 전송, 저장하는 모든 유통과정에서 필요한 기술
      ∙컴퓨터 기술, 통신 및 통신망기술 및 반도체 기술
      ∙바이오컴퓨팅기술, 신체내장형 컴퓨터기술 등 정보기술 위주의 융합기술
 - </t>
    </r>
    <r>
      <rPr>
        <b/>
        <sz val="10"/>
        <rFont val="맑은 고딕"/>
        <family val="3"/>
        <charset val="129"/>
        <scheme val="minor"/>
      </rPr>
      <t>BT(생명공학기술)</t>
    </r>
    <r>
      <rPr>
        <sz val="10"/>
        <rFont val="맑은 고딕"/>
        <family val="3"/>
        <charset val="129"/>
        <scheme val="minor"/>
      </rPr>
      <t xml:space="preserve"> : 생명현상을 일으키는 생체나 생체유래물질 또는 생물학적 시스템을 이용하여 
       산업적으로 유용한 제품을 제조하거나 공정을 개선하기 위한 기술
      ∙유전공학, 단백질공학, 세포공학, 효소공학, 생물공정 등
      ∙바이오신약, 의료생체공학, 뇌과학, 유전자치료, 유전자 변형 생물체, 유전체이용 육종기술, 식품생명공학 
        기술 등 생명공학 응용기술
      ∙바이오칩기술, 생물정보학기술 등 생명공학기술위주의 융합기술
 - </t>
    </r>
    <r>
      <rPr>
        <b/>
        <sz val="10"/>
        <rFont val="맑은 고딕"/>
        <family val="3"/>
        <charset val="129"/>
        <scheme val="minor"/>
      </rPr>
      <t>NT(나노기술)</t>
    </r>
    <r>
      <rPr>
        <sz val="10"/>
        <rFont val="맑은 고딕"/>
        <family val="3"/>
        <charset val="129"/>
        <scheme val="minor"/>
      </rPr>
      <t xml:space="preserve"> : 물질을 원자․분자크기의 수준(10-9m)에서 조작·분석하고 이를 제어할 수 있는 과학과 기술
      ∙나노소자 및 시스템, 나노소재, 나노공정기술, 나노 측정기술, 나노 모사기술 등
      ∙나노바이오센서 등 나노바이오보건 기술</t>
    </r>
    <phoneticPr fontId="2" type="noConversion"/>
  </si>
  <si>
    <r>
      <rPr>
        <sz val="9"/>
        <rFont val="맑은 고딕"/>
        <family val="3"/>
        <charset val="129"/>
        <scheme val="minor"/>
      </rPr>
      <t xml:space="preserve"> </t>
    </r>
    <r>
      <rPr>
        <sz val="10"/>
        <rFont val="맑은 고딕"/>
        <family val="3"/>
        <charset val="129"/>
        <scheme val="minor"/>
      </rPr>
      <t xml:space="preserve">- </t>
    </r>
    <r>
      <rPr>
        <b/>
        <sz val="10"/>
        <rFont val="맑은 고딕"/>
        <family val="3"/>
        <charset val="129"/>
        <scheme val="minor"/>
      </rPr>
      <t>ST(우주항공기술)</t>
    </r>
    <r>
      <rPr>
        <sz val="10"/>
        <rFont val="맑은 고딕"/>
        <family val="3"/>
        <charset val="129"/>
        <scheme val="minor"/>
      </rPr>
      <t xml:space="preserve"> : 위성체, 발사체, 항공기 등의 개발과 관련된 복합기술
      ∙위성 설계 및 개발기술, 위성 관재기술, 위성 탑재체 기술, 추진기관 기술, 발사체 설계 및 개발기술, 발사 
       운용 및 관제기술, 항공기 설계 및 개발 기술 등
 - </t>
    </r>
    <r>
      <rPr>
        <b/>
        <sz val="10"/>
        <rFont val="맑은 고딕"/>
        <family val="3"/>
        <charset val="129"/>
        <scheme val="minor"/>
      </rPr>
      <t>ET(환경기술)</t>
    </r>
    <r>
      <rPr>
        <sz val="10"/>
        <rFont val="맑은 고딕"/>
        <family val="3"/>
        <charset val="129"/>
        <scheme val="minor"/>
      </rPr>
      <t xml:space="preserve"> : 환경오염을 저감, 예방, 복원하는 기술로 환경기술, 청정기술, 에너지기술 및 해양환경기술을 
       포함
      ∙지구환경보전기술, 환경오염방지 기술, 폐기물처리기술, 청정생산기술 등의 환경기술
      ∙미활용에너지 활용기술, 연료전지기술, 수소생산이용기술, 바이오에너지기술 등의 대체에너지기술
      ∙해양환경관리기술, 연안생태계복원기술 등의 해양환경기술
 - </t>
    </r>
    <r>
      <rPr>
        <b/>
        <sz val="10"/>
        <rFont val="맑은 고딕"/>
        <family val="3"/>
        <charset val="129"/>
        <scheme val="minor"/>
      </rPr>
      <t>CT(문화기술)</t>
    </r>
    <r>
      <rPr>
        <sz val="10"/>
        <rFont val="맑은 고딕"/>
        <family val="3"/>
        <charset val="129"/>
        <scheme val="minor"/>
      </rPr>
      <t xml:space="preserve"> : 디지털미디어에 기반한 첨단 문화예술산업을 발전시키기 위한 기술을 총칭하며 주로 기존의
        아날로그  컨텐츠를 디지털화 시키는 기술
      ∙디지털 컨텐츠 제작편집기술, 디지털 데이터 가공/처리/유통/활용 기술, 가상현실 및 인공지능응용기술, 
       문화원형 복원 기술 등
 - </t>
    </r>
    <r>
      <rPr>
        <b/>
        <sz val="10"/>
        <rFont val="맑은 고딕"/>
        <family val="3"/>
        <charset val="129"/>
        <scheme val="minor"/>
      </rPr>
      <t>기타</t>
    </r>
    <r>
      <rPr>
        <sz val="10"/>
        <rFont val="맑은 고딕"/>
        <family val="3"/>
        <charset val="129"/>
        <scheme val="minor"/>
      </rPr>
      <t xml:space="preserve"> : 위의 6T 기술분야에 해당되지 않는 기술</t>
    </r>
    <phoneticPr fontId="2" type="noConversion"/>
  </si>
  <si>
    <r>
      <rPr>
        <b/>
        <sz val="11"/>
        <color indexed="8"/>
        <rFont val="맑은 고딕"/>
        <family val="3"/>
        <charset val="129"/>
        <scheme val="minor"/>
      </rPr>
      <t>※ 연구분야별 구분</t>
    </r>
    <r>
      <rPr>
        <sz val="9"/>
        <color indexed="8"/>
        <rFont val="맑은 고딕"/>
        <family val="3"/>
        <charset val="129"/>
        <scheme val="minor"/>
      </rPr>
      <t xml:space="preserve">
</t>
    </r>
    <r>
      <rPr>
        <sz val="10"/>
        <color indexed="8"/>
        <rFont val="맑은 고딕"/>
        <family val="3"/>
        <charset val="129"/>
        <scheme val="minor"/>
      </rPr>
      <t xml:space="preserve">- </t>
    </r>
    <r>
      <rPr>
        <b/>
        <sz val="10"/>
        <color indexed="8"/>
        <rFont val="맑은 고딕"/>
        <family val="3"/>
        <charset val="129"/>
        <scheme val="minor"/>
      </rPr>
      <t>이   학</t>
    </r>
    <r>
      <rPr>
        <sz val="10"/>
        <color indexed="8"/>
        <rFont val="맑은 고딕"/>
        <family val="3"/>
        <charset val="129"/>
        <scheme val="minor"/>
      </rPr>
      <t xml:space="preserve"> : 수학, 전산과학·정보과학, 물리학, 화학, 지구과학·천문·기상학, 생물학 등
- </t>
    </r>
    <r>
      <rPr>
        <b/>
        <sz val="10"/>
        <color indexed="8"/>
        <rFont val="맑은 고딕"/>
        <family val="3"/>
        <charset val="129"/>
        <scheme val="minor"/>
      </rPr>
      <t>공   학</t>
    </r>
    <r>
      <rPr>
        <sz val="10"/>
        <color indexed="8"/>
        <rFont val="맑은 고딕"/>
        <family val="3"/>
        <charset val="129"/>
        <scheme val="minor"/>
      </rPr>
      <t xml:space="preserve"> : 토목·건축, 전기·전자·통신·정보공학, 기계·항공·원자력, 화학공학, 금속·재료·섬유, 의공학
                  환경·자원·조선·해양, 환경바이오기술, 산업바이오기술, 나노기술 등
- </t>
    </r>
    <r>
      <rPr>
        <b/>
        <sz val="10"/>
        <color indexed="8"/>
        <rFont val="맑은 고딕"/>
        <family val="3"/>
        <charset val="129"/>
        <scheme val="minor"/>
      </rPr>
      <t>의·약·보건학</t>
    </r>
    <r>
      <rPr>
        <sz val="10"/>
        <color indexed="8"/>
        <rFont val="맑은 고딕"/>
        <family val="3"/>
        <charset val="129"/>
        <scheme val="minor"/>
      </rPr>
      <t xml:space="preserve"> : 의학, 한의학, 치의학, 약학, 한약학, 간호·보건학 등
- </t>
    </r>
    <r>
      <rPr>
        <b/>
        <sz val="10"/>
        <color indexed="8"/>
        <rFont val="맑은 고딕"/>
        <family val="3"/>
        <charset val="129"/>
        <scheme val="minor"/>
      </rPr>
      <t>농   학</t>
    </r>
    <r>
      <rPr>
        <sz val="10"/>
        <color indexed="8"/>
        <rFont val="맑은 고딕"/>
        <family val="3"/>
        <charset val="129"/>
        <scheme val="minor"/>
      </rPr>
      <t xml:space="preserve"> : 농·림·수산학, 축산학·동물학·낙농과학, 수의학, 농업바이오기술  등
- </t>
    </r>
    <r>
      <rPr>
        <b/>
        <sz val="10"/>
        <color indexed="8"/>
        <rFont val="맑은 고딕"/>
        <family val="3"/>
        <charset val="129"/>
        <scheme val="minor"/>
      </rPr>
      <t>인문학</t>
    </r>
    <r>
      <rPr>
        <sz val="10"/>
        <color indexed="8"/>
        <rFont val="맑은 고딕"/>
        <family val="3"/>
        <charset val="129"/>
        <scheme val="minor"/>
      </rPr>
      <t xml:space="preserve"> : 역사학, 언어학·문학, 철학·종교학, 예술학(음악, 미술, </t>
    </r>
    <r>
      <rPr>
        <b/>
        <sz val="10"/>
        <color indexed="8"/>
        <rFont val="맑은 고딕"/>
        <family val="3"/>
        <charset val="129"/>
        <scheme val="minor"/>
      </rPr>
      <t>디자인, 의상</t>
    </r>
    <r>
      <rPr>
        <sz val="10"/>
        <color indexed="8"/>
        <rFont val="맑은 고딕"/>
        <family val="3"/>
        <charset val="129"/>
        <scheme val="minor"/>
      </rPr>
      <t xml:space="preserve">, 사진, 무용 등), 체육학 등
- </t>
    </r>
    <r>
      <rPr>
        <b/>
        <sz val="10"/>
        <color indexed="8"/>
        <rFont val="맑은 고딕"/>
        <family val="3"/>
        <charset val="129"/>
        <scheme val="minor"/>
      </rPr>
      <t>사회과학</t>
    </r>
    <r>
      <rPr>
        <sz val="10"/>
        <color indexed="8"/>
        <rFont val="맑은 고딕"/>
        <family val="3"/>
        <charset val="129"/>
        <scheme val="minor"/>
      </rPr>
      <t xml:space="preserve"> : 심리학, 경제·경영·무역·회계학, 교육학, 사회·사회복지·인류·여성학, 법학, 
                    정치·행정·정책학, 지역·지리·지역개발·관광학, 신문방송학·문헌정보학 등</t>
    </r>
    <phoneticPr fontId="2" type="noConversion"/>
  </si>
  <si>
    <r>
      <rPr>
        <b/>
        <sz val="9"/>
        <rFont val="맑은 고딕"/>
        <family val="3"/>
        <charset val="129"/>
        <scheme val="minor"/>
      </rPr>
      <t>연 구 원</t>
    </r>
    <r>
      <rPr>
        <sz val="9"/>
        <rFont val="맑은 고딕"/>
        <family val="3"/>
        <charset val="129"/>
        <scheme val="minor"/>
      </rPr>
      <t xml:space="preserve"> (단위 : 명)</t>
    </r>
    <phoneticPr fontId="2" type="noConversion"/>
  </si>
  <si>
    <r>
      <rPr>
        <b/>
        <sz val="9"/>
        <rFont val="맑은 고딕"/>
        <family val="3"/>
        <charset val="129"/>
        <scheme val="minor"/>
      </rPr>
      <t>연구보조 및 행정지원</t>
    </r>
    <r>
      <rPr>
        <sz val="9"/>
        <rFont val="맑은 고딕"/>
        <family val="3"/>
        <charset val="129"/>
        <scheme val="minor"/>
      </rPr>
      <t xml:space="preserve"> (단위 : 명)</t>
    </r>
    <phoneticPr fontId="2" type="noConversion"/>
  </si>
  <si>
    <r>
      <rPr>
        <b/>
        <sz val="10"/>
        <rFont val="맑은 고딕"/>
        <family val="3"/>
        <charset val="129"/>
        <scheme val="minor"/>
      </rPr>
      <t xml:space="preserve"> ※ 예시는 본 엑셀 파일의 "&lt;참조 2,3&gt; 외부기관 설명, 연구개발단계 설명" 탭을 참고하십시오
</t>
    </r>
    <r>
      <rPr>
        <sz val="10"/>
        <rFont val="맑은 고딕"/>
        <family val="3"/>
        <charset val="129"/>
        <scheme val="minor"/>
      </rPr>
      <t xml:space="preserve">
 </t>
    </r>
    <r>
      <rPr>
        <b/>
        <sz val="10"/>
        <rFont val="맑은 고딕"/>
        <family val="3"/>
        <charset val="129"/>
        <scheme val="minor"/>
      </rPr>
      <t>※ 연구개발의 단계별 개념 및 주요 특징</t>
    </r>
    <r>
      <rPr>
        <sz val="10"/>
        <rFont val="맑은 고딕"/>
        <family val="3"/>
        <charset val="129"/>
        <scheme val="minor"/>
      </rPr>
      <t xml:space="preserve">
 - </t>
    </r>
    <r>
      <rPr>
        <b/>
        <sz val="10"/>
        <rFont val="맑은 고딕"/>
        <family val="3"/>
        <charset val="129"/>
        <scheme val="minor"/>
      </rPr>
      <t>기초연구</t>
    </r>
    <r>
      <rPr>
        <sz val="10"/>
        <rFont val="맑은 고딕"/>
        <family val="3"/>
        <charset val="129"/>
        <scheme val="minor"/>
      </rPr>
      <t xml:space="preserve"> : 특정한 응용 또는 사용을 목표로 하지 않고 자연현상 및 관찰 가능한 사물의 기초가 되는 
                   새로운 과학적 지식을 획득하기 위하여 주로 행하여지는 이론적 또는 실험적 연구로써, 
                   새로운 과학적 지식의 획득을 위한 이론적 연구 (목적지향 기초연구비도 포함)
 - </t>
    </r>
    <r>
      <rPr>
        <b/>
        <sz val="10"/>
        <rFont val="맑은 고딕"/>
        <family val="3"/>
        <charset val="129"/>
        <scheme val="minor"/>
      </rPr>
      <t>응용연구</t>
    </r>
    <r>
      <rPr>
        <sz val="10"/>
        <rFont val="맑은 고딕"/>
        <family val="3"/>
        <charset val="129"/>
        <scheme val="minor"/>
      </rPr>
      <t xml:space="preserve"> : 기초연구의 결과 얻어진 지식을 이용하여, 주로 특정한 실용적인 목적과 목표 하에 새로운
                    과학적 지식을 획득하기 위하여 행해지는 독창적인 연구
 - </t>
    </r>
    <r>
      <rPr>
        <b/>
        <sz val="10"/>
        <rFont val="맑은 고딕"/>
        <family val="3"/>
        <charset val="129"/>
        <scheme val="minor"/>
      </rPr>
      <t>개발연구</t>
    </r>
    <r>
      <rPr>
        <sz val="10"/>
        <rFont val="맑은 고딕"/>
        <family val="3"/>
        <charset val="129"/>
        <scheme val="minor"/>
      </rPr>
      <t xml:space="preserve"> : 기초연구·응용연구 및 실제 경험으로부터 얻어진 지식을 이용하여 새로운 재료·제품 및 
                    장치를 생산하거나, 이미 생산 또는 설치된 것을 실질적으로 개선하기 위한 체계적인 
                    활동으로써, 신제품, 재료, 장치의 상업화, 기존제품의 공정 개선을 목적으로 하는 연구</t>
    </r>
    <phoneticPr fontId="2" type="noConversion"/>
  </si>
  <si>
    <r>
      <t>※ 과학기술과 인문사회 : 과학기술사, 과학기술철학, 과학기술정책/사회, 생명/의료윤리 등
※ 조사항목 6-3(기술분류)과 6-4(경제사회목적)의 구분</t>
    </r>
    <r>
      <rPr>
        <sz val="10"/>
        <rFont val="맑은 고딕"/>
        <family val="3"/>
        <charset val="129"/>
        <scheme val="minor"/>
      </rPr>
      <t xml:space="preserve">
 - 산간지역에 전력을 공급하기 위해 연료전지를 개발 : 기술분류는 ‘에너지’, 경제사회목적은 ‘농업’
 - 무기로 사용될 수 있는 화학물질이 인체에 미치는 영향 : 기술분류는 ‘보건’, 경제사회목적은 ‘국방’</t>
    </r>
    <r>
      <rPr>
        <sz val="10"/>
        <rFont val="HY신명조"/>
        <family val="1"/>
        <charset val="129"/>
      </rPr>
      <t/>
    </r>
    <phoneticPr fontId="2" type="noConversion"/>
  </si>
  <si>
    <r>
      <t>외부기관 설명 및 예시</t>
    </r>
    <r>
      <rPr>
        <b/>
        <sz val="10"/>
        <rFont val="맑은 고딕"/>
        <family val="3"/>
        <charset val="129"/>
        <scheme val="minor"/>
      </rPr>
      <t xml:space="preserve"> (부처 소관 관리기구 및 해당사업 등)</t>
    </r>
    <phoneticPr fontId="2" type="noConversion"/>
  </si>
  <si>
    <t xml:space="preserve">     비정규직을 포함하여 작성하여 주십시오.(이·공학, 인문사회과학 및 예·체능 모두 포함)</t>
    <phoneticPr fontId="2" type="noConversion"/>
  </si>
  <si>
    <r>
      <t>- 이학:</t>
    </r>
    <r>
      <rPr>
        <sz val="10"/>
        <rFont val="맑은 고딕"/>
        <family val="3"/>
        <charset val="129"/>
        <scheme val="minor"/>
      </rPr>
      <t xml:space="preserve">  수학, 컴퓨터와 정보과학, 물리학, 화학, 지구 및 관련 환경과학, 생물과학, 기타 자연과학</t>
    </r>
    <r>
      <rPr>
        <b/>
        <sz val="10"/>
        <rFont val="맑은 고딕"/>
        <family val="3"/>
        <charset val="129"/>
        <scheme val="minor"/>
      </rPr>
      <t xml:space="preserve">
- 공학 : </t>
    </r>
    <r>
      <rPr>
        <sz val="10"/>
        <rFont val="맑은 고딕"/>
        <family val="3"/>
        <charset val="129"/>
        <scheme val="minor"/>
      </rPr>
      <t>토목공학, 전기·전자·정보공학, 기계공학, 화학공학, 재료공학, 의공학, 환경공학, 환경바이오기술, 
          산업바이오기술, 나노기술, 기타 공학 및 기술</t>
    </r>
    <r>
      <rPr>
        <b/>
        <sz val="10"/>
        <rFont val="맑은 고딕"/>
        <family val="3"/>
        <charset val="129"/>
        <scheme val="minor"/>
      </rPr>
      <t xml:space="preserve">
- 의</t>
    </r>
    <r>
      <rPr>
        <b/>
        <sz val="10"/>
        <rFont val="맑은 고딕"/>
        <family val="3"/>
        <charset val="128"/>
        <scheme val="minor"/>
      </rPr>
      <t>・</t>
    </r>
    <r>
      <rPr>
        <b/>
        <sz val="10"/>
        <rFont val="맑은 고딕"/>
        <family val="3"/>
        <charset val="129"/>
        <scheme val="minor"/>
      </rPr>
      <t>약</t>
    </r>
    <r>
      <rPr>
        <b/>
        <sz val="10"/>
        <rFont val="맑은 고딕"/>
        <family val="3"/>
        <charset val="128"/>
        <scheme val="minor"/>
      </rPr>
      <t>・</t>
    </r>
    <r>
      <rPr>
        <b/>
        <sz val="10"/>
        <rFont val="맑은 고딕"/>
        <family val="3"/>
        <charset val="129"/>
        <scheme val="minor"/>
      </rPr>
      <t xml:space="preserve">보건학 : </t>
    </r>
    <r>
      <rPr>
        <sz val="10"/>
        <rFont val="맑은 고딕"/>
        <family val="3"/>
        <charset val="129"/>
        <scheme val="minor"/>
      </rPr>
      <t>기초의학, 임상의학, 보건학, 의학바이오기술, 기타 의학 등</t>
    </r>
    <r>
      <rPr>
        <b/>
        <sz val="10"/>
        <rFont val="맑은 고딕"/>
        <family val="3"/>
        <charset val="129"/>
        <scheme val="minor"/>
      </rPr>
      <t xml:space="preserve">
- 농업과학 : </t>
    </r>
    <r>
      <rPr>
        <sz val="10"/>
        <rFont val="맑은 고딕"/>
        <family val="3"/>
        <charset val="129"/>
        <scheme val="minor"/>
      </rPr>
      <t xml:space="preserve"> 농·림·수산학, 축산학·동물학·낙농과학, 수의학, 농업바이오기술, 기타 농학 등</t>
    </r>
    <r>
      <rPr>
        <b/>
        <sz val="10"/>
        <rFont val="맑은 고딕"/>
        <family val="3"/>
        <charset val="129"/>
        <scheme val="minor"/>
      </rPr>
      <t xml:space="preserve">
- 인문학 : </t>
    </r>
    <r>
      <rPr>
        <sz val="10"/>
        <rFont val="맑은 고딕"/>
        <family val="3"/>
        <charset val="129"/>
        <scheme val="minor"/>
      </rPr>
      <t xml:space="preserve">역사학, 언어학·문학, 철학·윤리학·종교학, 예술학(예술, 예술사, 공연예술, 음악, </t>
    </r>
    <r>
      <rPr>
        <b/>
        <sz val="10"/>
        <rFont val="맑은 고딕"/>
        <family val="3"/>
        <charset val="129"/>
        <scheme val="minor"/>
      </rPr>
      <t>디자인, 의상</t>
    </r>
    <r>
      <rPr>
        <sz val="10"/>
        <rFont val="맑은 고딕"/>
        <family val="3"/>
        <charset val="129"/>
        <scheme val="minor"/>
      </rPr>
      <t>) 
             기타 인문학 등</t>
    </r>
    <r>
      <rPr>
        <b/>
        <sz val="10"/>
        <rFont val="맑은 고딕"/>
        <family val="3"/>
        <charset val="129"/>
        <scheme val="minor"/>
      </rPr>
      <t xml:space="preserve">
- 사회과학 : </t>
    </r>
    <r>
      <rPr>
        <sz val="10"/>
        <rFont val="맑은 고딕"/>
        <family val="3"/>
        <charset val="129"/>
        <scheme val="minor"/>
      </rPr>
      <t>심리학·인지과학, 경제학·경영학, 교육학, 사회학, 법학, 정치학, 행정학, 사회·경제지리,
               미디어·커뮤니케이션, 기타 사회과학 등</t>
    </r>
    <phoneticPr fontId="2" type="noConversion"/>
  </si>
  <si>
    <t>1. ‘연구개발활동’이란 새로운 지식을 획득하거나 기존 지식을 활용하여 새로운 방법을 찾아내기 위한 창조적인 노력
    및 탐구를 의미하며, 의료기관의 경우 일반적인 의료활동, 교육훈련, 임상시험 4단계(승인이나 제조이후에 약품이나 치료법
    테스트)는 연구개발의 범주에 포함되지 않음</t>
    <phoneticPr fontId="2" type="noConversion"/>
  </si>
  <si>
    <t>2021 사업년도분</t>
    <phoneticPr fontId="2" type="noConversion"/>
  </si>
  <si>
    <r>
      <rPr>
        <sz val="12"/>
        <rFont val="MS Gothic"/>
        <family val="3"/>
        <charset val="128"/>
      </rPr>
      <t>￭</t>
    </r>
    <r>
      <rPr>
        <sz val="12"/>
        <rFont val="맑은 고딕"/>
        <family val="3"/>
        <charset val="129"/>
        <scheme val="minor"/>
      </rPr>
      <t xml:space="preserve"> 인력현황은 2021년 12월 31일 기준으로 작성하시고, 연구개발비 등의 금액현황은 
  2021년 1월 1일~2021년 12월 31일(기간)을 기준으로 작성하여 주시되, 회계연도가
  1월 1일~12월 31일이 아닌 경우에는 최근에 완료된 회계연도분으로 작성해 주십시오.</t>
    </r>
    <phoneticPr fontId="2" type="noConversion"/>
  </si>
  <si>
    <t xml:space="preserve"> ※ 2021년 연구·개발과제(시험생산 및 상업화 단계의 과제는 제외)에 참여한 인력에 관한 조사항목입니다.</t>
    <phoneticPr fontId="2" type="noConversion"/>
  </si>
  <si>
    <t>2021년 현황</t>
    <phoneticPr fontId="2" type="noConversion"/>
  </si>
  <si>
    <r>
      <t>1. 연구개발인력의 직능별 구분 및 평균 연구참여 비율</t>
    </r>
    <r>
      <rPr>
        <b/>
        <sz val="10"/>
        <rFont val="맑은 고딕"/>
        <family val="3"/>
        <charset val="129"/>
        <scheme val="minor"/>
      </rPr>
      <t xml:space="preserve"> (2021년말 기준)</t>
    </r>
    <phoneticPr fontId="2" type="noConversion"/>
  </si>
  <si>
    <r>
      <t xml:space="preserve">2. 연구원의 연령별 구분 </t>
    </r>
    <r>
      <rPr>
        <b/>
        <sz val="10"/>
        <rFont val="맑은 고딕"/>
        <family val="3"/>
        <charset val="129"/>
        <scheme val="minor"/>
      </rPr>
      <t>(연구원수만 기재, 연구보조원(지원, 행정 등)은 제외, 2021년말 기준)</t>
    </r>
    <phoneticPr fontId="2" type="noConversion"/>
  </si>
  <si>
    <r>
      <t>3. 연구원의 전공별·학위별 구분</t>
    </r>
    <r>
      <rPr>
        <sz val="10"/>
        <rFont val="맑은 고딕"/>
        <family val="3"/>
        <charset val="129"/>
        <scheme val="minor"/>
      </rPr>
      <t>(연구원수만 기재, 연구보조원-지원·행정 등-은 제외, 2021년말 기준)</t>
    </r>
    <phoneticPr fontId="2" type="noConversion"/>
  </si>
  <si>
    <t xml:space="preserve"> ※ 2021년 연구·개발과제(시험생산 및 상업화 단계의 과제는 제외)에 소요된 비용에 관한 조사항목입니다.
     (인문사회과학(예체능) 포함)</t>
    <phoneticPr fontId="2" type="noConversion"/>
  </si>
  <si>
    <r>
      <t>2. 지방자치단체 : 지방자치단체로부터 받은 연구개발비는 지방자치단체란에 기입
3. 국</t>
    </r>
    <r>
      <rPr>
        <sz val="10"/>
        <rFont val="MS Gothic"/>
        <family val="3"/>
        <charset val="1"/>
      </rPr>
      <t>․</t>
    </r>
    <r>
      <rPr>
        <sz val="10"/>
        <rFont val="맑은 고딕"/>
        <family val="3"/>
        <charset val="129"/>
        <scheme val="minor"/>
      </rPr>
      <t>공립연구기관 : 국·공립병원 포함
4. 국</t>
    </r>
    <r>
      <rPr>
        <sz val="10"/>
        <rFont val="MS Gothic"/>
        <family val="3"/>
        <charset val="1"/>
      </rPr>
      <t>․</t>
    </r>
    <r>
      <rPr>
        <sz val="10"/>
        <rFont val="맑은 고딕"/>
        <family val="3"/>
        <charset val="129"/>
        <scheme val="minor"/>
      </rPr>
      <t>공립대학(교)법인 : 국·공립 2/3/4년제 대학, 국·공립대학병원
5. 정부출연연구기관 : 법인의 운영에 필요한 경비의 일부 또는 전부를 정부에서 출연한 기관으로 정부출연연구기관 등의
                                 설립·운영 및 육성에 관한 법률, 과학기술분야 정부출연연구기관 등의 설립·운영 및 육성에 관한 
                                 법률,특정연구기관육성법에 의해 설립된 기관 등
   예) 한국과학기술연구원, 한국원자력연구원, 한국기계연구원 등
6. 지방자치단체 출연연구기관 : 법인의 운영에 필요한 경비의 일부 또는 전부를 지방자치단체에서 출연한 기관
   예) 부산연구원, 대구경북연구원, 인천연구원, 경기연구원, 광주전남연구원 등
7. 기타 비영리법인 : 
  - 정부출연기관이 아닌 법인으로 민법 제32조의 규정 또는 기타 특별법에 의하여 설립된 기관(연구조합, 협회 등)
     예) 한국자동차연구원, 한국신발피혁연구원, 한국의류시험연구원 등
  - 기타 법인격이 없는 개인 및 단체 등
  - 병원의 경우 대학부속병원과 국공립병원을 제외한 병원은 모두 기타 비영리법인에 포함
8. 사립대학(교) : 사립 4/3/2년제 대학, 사립대학 부속 병원
9. 정부투자기관 : 법인의 운영에 필요한 경비의 일부 또는 전부를 정부에서 투자한 기관
   예) 한국농어촌공사, 한국광물자원공사, 한국수자원공사, 한국가스공사, 한국조폐공사, 한국전력공사, 한국도로공사 등
10. 외국 : 외국의 정부, 기업체 또는 국제기구 등</t>
    </r>
    <phoneticPr fontId="2" type="noConversion"/>
  </si>
  <si>
    <t>&lt;보 내 실 곳&gt;
      (우) 07802  서울특별시 강서구 공항대로 219 센테니아빌딩 12층 1201
              연구개발활동조사 조사기관 (패턴웍스 실사팀)
        문의처 : 02-6247-1327, 043-750-2730 연구개발활동조사 담당
  팩  스 : 02-3444-8066           e-mail : rnd@tbmk.co.kr</t>
    <phoneticPr fontId="2" type="noConversion"/>
  </si>
  <si>
    <t>∙ 파일로 작성시 : http://www.kistep.re.kr 접속 → 공지사항 → 「조사표 양식」검색 →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</si>
</sst>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176" formatCode="#,##0_ ;[Red]\-#,##0\ "/>
    <numFmt numFmtId="177" formatCode="#,##0_ "/>
    <numFmt numFmtId="178" formatCode="0_ "/>
    <numFmt numFmtId="179" formatCode="0.0_ "/>
    <numFmt numFmtId="180" formatCode="0.0_);[Red]\(0.0\)"/>
    <numFmt numFmtId="181" formatCode="#,##0.0_ ;[Red]\-#,##0.0\ "/>
    <numFmt numFmtId="182" formatCode="#,##0;[Red]#,##0"/>
    <numFmt numFmtId="183" formatCode="0_);[Red]\(0\)"/>
    <numFmt numFmtId="184" formatCode="#,##0_);[Red]\(#,##0\)"/>
  </numFmts>
  <fonts count="5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10"/>
      <name val="HY신명조"/>
      <family val="1"/>
      <charset val="129"/>
    </font>
    <font>
      <u/>
      <sz val="11"/>
      <color indexed="12"/>
      <name val="돋움"/>
      <family val="3"/>
      <charset val="129"/>
    </font>
    <font>
      <b/>
      <sz val="10"/>
      <name val="HY중고딕"/>
      <family val="1"/>
      <charset val="129"/>
    </font>
    <font>
      <sz val="10"/>
      <color indexed="10"/>
      <name val="굴림"/>
      <family val="3"/>
      <charset val="129"/>
    </font>
    <font>
      <sz val="10"/>
      <color indexed="81"/>
      <name val="굴림"/>
      <family val="3"/>
      <charset val="129"/>
    </font>
    <font>
      <b/>
      <sz val="10"/>
      <color indexed="81"/>
      <name val="굴림"/>
      <family val="3"/>
      <charset val="129"/>
    </font>
    <font>
      <sz val="8"/>
      <name val="굴림"/>
      <family val="3"/>
      <charset val="129"/>
    </font>
    <font>
      <u/>
      <sz val="10"/>
      <color indexed="12"/>
      <name val="돋움"/>
      <family val="3"/>
      <charset val="129"/>
    </font>
    <font>
      <sz val="10"/>
      <color indexed="10"/>
      <name val="돋움"/>
      <family val="3"/>
      <charset val="129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u/>
      <sz val="11"/>
      <color indexed="12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u/>
      <sz val="12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6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9"/>
      <color indexed="81"/>
      <name val="맑은 고딕"/>
      <family val="3"/>
      <charset val="129"/>
    </font>
    <font>
      <b/>
      <sz val="9"/>
      <color indexed="81"/>
      <name val="맑은 고딕"/>
      <family val="3"/>
      <charset val="129"/>
      <scheme val="minor"/>
    </font>
    <font>
      <sz val="9"/>
      <color indexed="10"/>
      <name val="맑은 고딕"/>
      <family val="3"/>
      <charset val="129"/>
      <scheme val="minor"/>
    </font>
    <font>
      <sz val="9"/>
      <color indexed="81"/>
      <name val="맑은 고딕"/>
      <family val="3"/>
      <charset val="129"/>
      <scheme val="minor"/>
    </font>
    <font>
      <sz val="9"/>
      <color indexed="81"/>
      <name val="맑은 고딕"/>
      <family val="3"/>
      <charset val="129"/>
    </font>
    <font>
      <b/>
      <sz val="8"/>
      <name val="맑은 고딕"/>
      <family val="3"/>
      <charset val="129"/>
      <scheme val="minor"/>
    </font>
    <font>
      <b/>
      <sz val="10"/>
      <name val="맑은 고딕"/>
      <family val="3"/>
      <charset val="128"/>
      <scheme val="minor"/>
    </font>
    <font>
      <sz val="8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b/>
      <u/>
      <sz val="10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8"/>
      <color indexed="8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b/>
      <sz val="10"/>
      <color indexed="9"/>
      <name val="맑은 고딕"/>
      <family val="3"/>
      <charset val="129"/>
      <scheme val="minor"/>
    </font>
    <font>
      <sz val="25"/>
      <color indexed="8"/>
      <name val="맑은 고딕"/>
      <family val="3"/>
      <charset val="129"/>
      <scheme val="minor"/>
    </font>
    <font>
      <sz val="12"/>
      <name val="MS Gothic"/>
      <family val="3"/>
      <charset val="128"/>
    </font>
    <font>
      <sz val="12"/>
      <name val="맑은 고딕"/>
      <family val="3"/>
      <charset val="128"/>
      <scheme val="minor"/>
    </font>
    <font>
      <sz val="10"/>
      <name val="MS Gothic"/>
      <family val="3"/>
      <charset val="1"/>
    </font>
    <font>
      <sz val="22"/>
      <name val="HY견고딕"/>
      <family val="1"/>
      <charset val="129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</fills>
  <borders count="15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 style="medium">
        <color indexed="8"/>
      </right>
      <top style="double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thin">
        <color indexed="8"/>
      </left>
      <right/>
      <top style="medium">
        <color indexed="8"/>
      </top>
      <bottom style="double">
        <color indexed="8"/>
      </bottom>
      <diagonal/>
    </border>
    <border>
      <left/>
      <right style="thin">
        <color indexed="64"/>
      </right>
      <top style="medium">
        <color indexed="8"/>
      </top>
      <bottom style="double">
        <color indexed="8"/>
      </bottom>
      <diagonal/>
    </border>
    <border>
      <left style="thin">
        <color indexed="64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64"/>
      </left>
      <right/>
      <top style="double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/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725">
    <xf numFmtId="0" fontId="0" fillId="0" borderId="0" xfId="0">
      <alignment vertical="center"/>
    </xf>
    <xf numFmtId="183" fontId="12" fillId="2" borderId="0" xfId="2" applyNumberFormat="1" applyFont="1" applyFill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 shrinkToFit="1"/>
    </xf>
    <xf numFmtId="0" fontId="0" fillId="0" borderId="0" xfId="0" applyProtection="1">
      <alignment vertical="center"/>
    </xf>
    <xf numFmtId="0" fontId="11" fillId="0" borderId="0" xfId="0" applyNumberFormat="1" applyFont="1" applyBorder="1" applyAlignment="1" applyProtection="1">
      <alignment horizontal="center" vertical="center" shrinkToFit="1"/>
    </xf>
    <xf numFmtId="0" fontId="3" fillId="2" borderId="0" xfId="0" applyFont="1" applyFill="1" applyBorder="1" applyAlignment="1" applyProtection="1">
      <alignment horizontal="center" vertical="center" shrinkToFit="1"/>
    </xf>
    <xf numFmtId="178" fontId="3" fillId="2" borderId="0" xfId="0" applyNumberFormat="1" applyFont="1" applyFill="1" applyBorder="1" applyAlignment="1" applyProtection="1">
      <alignment horizontal="center" vertical="center" shrinkToFit="1"/>
    </xf>
    <xf numFmtId="0" fontId="3" fillId="2" borderId="0" xfId="0" applyNumberFormat="1" applyFont="1" applyFill="1" applyAlignment="1" applyProtection="1">
      <alignment horizontal="center" vertical="center" shrinkToFit="1"/>
    </xf>
    <xf numFmtId="183" fontId="3" fillId="7" borderId="0" xfId="0" applyNumberFormat="1" applyFont="1" applyFill="1" applyAlignment="1" applyProtection="1">
      <alignment horizontal="center" vertical="center" shrinkToFit="1"/>
    </xf>
    <xf numFmtId="183" fontId="3" fillId="2" borderId="0" xfId="0" applyNumberFormat="1" applyFont="1" applyFill="1" applyAlignment="1" applyProtection="1">
      <alignment horizontal="center" vertical="center" shrinkToFit="1"/>
    </xf>
    <xf numFmtId="183" fontId="3" fillId="2" borderId="0" xfId="0" applyNumberFormat="1" applyFont="1" applyFill="1" applyBorder="1" applyAlignment="1" applyProtection="1">
      <alignment horizontal="center" vertical="center" shrinkToFit="1"/>
    </xf>
    <xf numFmtId="0" fontId="3" fillId="7" borderId="0" xfId="0" applyFont="1" applyFill="1" applyBorder="1" applyAlignment="1" applyProtection="1">
      <alignment horizontal="center" vertical="center" shrinkToFit="1"/>
    </xf>
    <xf numFmtId="178" fontId="3" fillId="7" borderId="0" xfId="1" applyNumberFormat="1" applyFont="1" applyFill="1" applyAlignment="1" applyProtection="1">
      <alignment horizontal="center" vertical="center" shrinkToFit="1"/>
    </xf>
    <xf numFmtId="0" fontId="3" fillId="7" borderId="0" xfId="0" applyNumberFormat="1" applyFont="1" applyFill="1" applyAlignment="1" applyProtection="1">
      <alignment horizontal="center" vertical="center" shrinkToFit="1"/>
    </xf>
    <xf numFmtId="41" fontId="3" fillId="2" borderId="0" xfId="1" applyFont="1" applyFill="1" applyBorder="1" applyAlignment="1" applyProtection="1">
      <alignment horizontal="center" vertical="center" shrinkToFit="1"/>
    </xf>
    <xf numFmtId="0" fontId="3" fillId="8" borderId="0" xfId="0" applyFont="1" applyFill="1" applyBorder="1" applyAlignment="1" applyProtection="1">
      <alignment horizontal="center" vertical="center" shrinkToFit="1"/>
    </xf>
    <xf numFmtId="184" fontId="3" fillId="8" borderId="0" xfId="0" applyNumberFormat="1" applyFont="1" applyFill="1" applyBorder="1" applyAlignment="1" applyProtection="1">
      <alignment horizontal="center" vertical="center" shrinkToFit="1"/>
    </xf>
    <xf numFmtId="0" fontId="3" fillId="9" borderId="0" xfId="0" applyFont="1" applyFill="1" applyBorder="1" applyAlignment="1" applyProtection="1">
      <alignment horizontal="center" vertical="center" shrinkToFit="1"/>
    </xf>
    <xf numFmtId="0" fontId="3" fillId="10" borderId="0" xfId="0" applyFont="1" applyFill="1" applyBorder="1" applyAlignment="1" applyProtection="1">
      <alignment horizontal="center" vertical="center" shrinkToFit="1"/>
    </xf>
    <xf numFmtId="0" fontId="13" fillId="10" borderId="0" xfId="0" applyFont="1" applyFill="1" applyBorder="1" applyAlignment="1" applyProtection="1">
      <alignment horizontal="center" vertical="center" shrinkToFit="1"/>
    </xf>
    <xf numFmtId="177" fontId="3" fillId="2" borderId="0" xfId="1" applyNumberFormat="1" applyFont="1" applyFill="1" applyBorder="1" applyAlignment="1" applyProtection="1">
      <alignment horizontal="center" vertical="center" shrinkToFit="1"/>
    </xf>
    <xf numFmtId="180" fontId="3" fillId="7" borderId="0" xfId="0" applyNumberFormat="1" applyFont="1" applyFill="1" applyBorder="1" applyAlignment="1" applyProtection="1">
      <alignment horizontal="center" vertical="center" shrinkToFit="1"/>
    </xf>
    <xf numFmtId="0" fontId="3" fillId="2" borderId="0" xfId="0" applyNumberFormat="1" applyFont="1" applyFill="1" applyBorder="1" applyAlignment="1" applyProtection="1">
      <alignment horizontal="center" vertical="center" shrinkToFit="1"/>
    </xf>
    <xf numFmtId="0" fontId="3" fillId="11" borderId="0" xfId="0" applyNumberFormat="1" applyFont="1" applyFill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/>
    </xf>
    <xf numFmtId="0" fontId="15" fillId="0" borderId="0" xfId="0" applyFont="1">
      <alignment vertical="center"/>
    </xf>
    <xf numFmtId="0" fontId="15" fillId="3" borderId="65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vertical="center"/>
    </xf>
    <xf numFmtId="0" fontId="15" fillId="0" borderId="8" xfId="0" applyFont="1" applyBorder="1" applyAlignment="1">
      <alignment horizontal="left" vertical="center"/>
    </xf>
    <xf numFmtId="0" fontId="15" fillId="3" borderId="66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vertical="center"/>
    </xf>
    <xf numFmtId="0" fontId="15" fillId="0" borderId="8" xfId="0" applyFont="1" applyBorder="1" applyAlignment="1">
      <alignment vertical="center" shrinkToFit="1"/>
    </xf>
    <xf numFmtId="0" fontId="15" fillId="0" borderId="15" xfId="0" applyFont="1" applyBorder="1" applyAlignment="1">
      <alignment vertical="center" shrinkToFit="1"/>
    </xf>
    <xf numFmtId="0" fontId="15" fillId="3" borderId="67" xfId="0" applyFont="1" applyFill="1" applyBorder="1" applyAlignment="1">
      <alignment vertical="center"/>
    </xf>
    <xf numFmtId="0" fontId="15" fillId="5" borderId="13" xfId="0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9" xfId="0" applyFont="1" applyBorder="1">
      <alignment vertical="center"/>
    </xf>
    <xf numFmtId="0" fontId="15" fillId="0" borderId="8" xfId="0" applyFont="1" applyBorder="1">
      <alignment vertical="center"/>
    </xf>
    <xf numFmtId="0" fontId="15" fillId="0" borderId="10" xfId="0" applyFont="1" applyBorder="1">
      <alignment vertical="center"/>
    </xf>
    <xf numFmtId="0" fontId="15" fillId="0" borderId="11" xfId="0" applyFont="1" applyBorder="1">
      <alignment vertical="center"/>
    </xf>
    <xf numFmtId="0" fontId="19" fillId="3" borderId="0" xfId="0" applyFont="1" applyFill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15" fillId="0" borderId="12" xfId="0" applyFont="1" applyBorder="1">
      <alignment vertical="center"/>
    </xf>
    <xf numFmtId="0" fontId="21" fillId="0" borderId="11" xfId="0" applyFont="1" applyBorder="1">
      <alignment vertical="center"/>
    </xf>
    <xf numFmtId="0" fontId="21" fillId="0" borderId="0" xfId="0" applyFont="1">
      <alignment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>
      <alignment vertical="center"/>
    </xf>
    <xf numFmtId="0" fontId="15" fillId="0" borderId="6" xfId="0" applyFont="1" applyBorder="1">
      <alignment vertical="center"/>
    </xf>
    <xf numFmtId="0" fontId="15" fillId="0" borderId="14" xfId="0" applyFont="1" applyBorder="1">
      <alignment vertical="center"/>
    </xf>
    <xf numFmtId="0" fontId="23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24" fillId="4" borderId="22" xfId="0" applyFont="1" applyFill="1" applyBorder="1" applyAlignment="1">
      <alignment horizontal="distributed" vertical="center"/>
    </xf>
    <xf numFmtId="0" fontId="15" fillId="4" borderId="24" xfId="0" applyFont="1" applyFill="1" applyBorder="1">
      <alignment vertical="center"/>
    </xf>
    <xf numFmtId="0" fontId="24" fillId="4" borderId="23" xfId="0" applyFont="1" applyFill="1" applyBorder="1" applyAlignment="1">
      <alignment horizontal="distributed" vertical="center"/>
    </xf>
    <xf numFmtId="0" fontId="15" fillId="4" borderId="25" xfId="0" applyFont="1" applyFill="1" applyBorder="1">
      <alignment vertical="center"/>
    </xf>
    <xf numFmtId="0" fontId="15" fillId="4" borderId="26" xfId="0" applyFont="1" applyFill="1" applyBorder="1">
      <alignment vertical="center"/>
    </xf>
    <xf numFmtId="0" fontId="24" fillId="0" borderId="16" xfId="0" applyFont="1" applyFill="1" applyBorder="1" applyAlignment="1">
      <alignment horizontal="distributed" vertical="center"/>
    </xf>
    <xf numFmtId="0" fontId="15" fillId="0" borderId="16" xfId="0" applyFont="1" applyFill="1" applyBorder="1">
      <alignment vertical="center"/>
    </xf>
    <xf numFmtId="0" fontId="22" fillId="0" borderId="0" xfId="0" applyFont="1" applyFill="1" applyAlignment="1">
      <alignment horizontal="left" vertical="center" shrinkToFit="1"/>
    </xf>
    <xf numFmtId="0" fontId="26" fillId="0" borderId="0" xfId="0" applyFont="1" applyFill="1" applyAlignment="1">
      <alignment horizontal="right" vertical="center"/>
    </xf>
    <xf numFmtId="0" fontId="24" fillId="4" borderId="22" xfId="0" applyFont="1" applyFill="1" applyBorder="1">
      <alignment vertical="center"/>
    </xf>
    <xf numFmtId="0" fontId="24" fillId="4" borderId="24" xfId="0" applyFont="1" applyFill="1" applyBorder="1">
      <alignment vertical="center"/>
    </xf>
    <xf numFmtId="0" fontId="21" fillId="4" borderId="28" xfId="0" applyFont="1" applyFill="1" applyBorder="1">
      <alignment vertical="center"/>
    </xf>
    <xf numFmtId="0" fontId="21" fillId="4" borderId="29" xfId="0" applyFont="1" applyFill="1" applyBorder="1">
      <alignment vertical="center"/>
    </xf>
    <xf numFmtId="0" fontId="21" fillId="2" borderId="61" xfId="0" applyFont="1" applyFill="1" applyBorder="1" applyAlignment="1">
      <alignment horizontal="center" vertical="center" shrinkToFit="1"/>
    </xf>
    <xf numFmtId="0" fontId="21" fillId="2" borderId="62" xfId="0" applyFont="1" applyFill="1" applyBorder="1" applyAlignment="1">
      <alignment horizontal="center" vertical="center" shrinkToFit="1"/>
    </xf>
    <xf numFmtId="0" fontId="21" fillId="2" borderId="63" xfId="0" applyFont="1" applyFill="1" applyBorder="1" applyAlignment="1">
      <alignment horizontal="center" vertical="center" shrinkToFit="1"/>
    </xf>
    <xf numFmtId="0" fontId="21" fillId="0" borderId="23" xfId="0" applyFont="1" applyFill="1" applyBorder="1">
      <alignment vertical="center"/>
    </xf>
    <xf numFmtId="0" fontId="21" fillId="0" borderId="25" xfId="0" applyFont="1" applyBorder="1" applyAlignment="1">
      <alignment horizontal="center" vertical="center"/>
    </xf>
    <xf numFmtId="0" fontId="21" fillId="2" borderId="64" xfId="0" applyFont="1" applyFill="1" applyBorder="1" applyAlignment="1">
      <alignment horizontal="center" vertical="center" shrinkToFit="1"/>
    </xf>
    <xf numFmtId="0" fontId="21" fillId="0" borderId="0" xfId="0" applyFont="1" applyFill="1" applyBorder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179" fontId="21" fillId="0" borderId="0" xfId="0" applyNumberFormat="1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vertical="center" wrapText="1"/>
    </xf>
    <xf numFmtId="0" fontId="25" fillId="0" borderId="0" xfId="0" applyFont="1" applyFill="1">
      <alignment vertical="center"/>
    </xf>
    <xf numFmtId="0" fontId="24" fillId="4" borderId="57" xfId="0" applyFont="1" applyFill="1" applyBorder="1" applyAlignment="1">
      <alignment vertical="center"/>
    </xf>
    <xf numFmtId="0" fontId="24" fillId="4" borderId="59" xfId="0" applyFont="1" applyFill="1" applyBorder="1" applyAlignment="1">
      <alignment horizontal="center" vertical="center"/>
    </xf>
    <xf numFmtId="0" fontId="24" fillId="4" borderId="60" xfId="0" applyFont="1" applyFill="1" applyBorder="1" applyAlignment="1">
      <alignment horizontal="center" vertical="center"/>
    </xf>
    <xf numFmtId="0" fontId="21" fillId="0" borderId="58" xfId="0" applyFont="1" applyBorder="1" applyAlignment="1">
      <alignment vertical="center"/>
    </xf>
    <xf numFmtId="0" fontId="21" fillId="0" borderId="70" xfId="0" applyFont="1" applyFill="1" applyBorder="1" applyAlignment="1">
      <alignment horizontal="center" vertical="center"/>
    </xf>
    <xf numFmtId="176" fontId="21" fillId="2" borderId="68" xfId="0" applyNumberFormat="1" applyFont="1" applyFill="1" applyBorder="1" applyAlignment="1">
      <alignment horizontal="center" vertical="center" shrinkToFit="1"/>
    </xf>
    <xf numFmtId="0" fontId="21" fillId="0" borderId="50" xfId="0" applyFont="1" applyFill="1" applyBorder="1" applyAlignment="1">
      <alignment horizontal="center" vertical="center"/>
    </xf>
    <xf numFmtId="176" fontId="21" fillId="2" borderId="69" xfId="0" applyNumberFormat="1" applyFont="1" applyFill="1" applyBorder="1" applyAlignment="1">
      <alignment horizontal="center" vertical="center" shrinkToFit="1"/>
    </xf>
    <xf numFmtId="176" fontId="21" fillId="2" borderId="33" xfId="0" applyNumberFormat="1" applyFont="1" applyFill="1" applyBorder="1" applyAlignment="1">
      <alignment horizontal="center" vertical="center" shrinkToFit="1"/>
    </xf>
    <xf numFmtId="176" fontId="21" fillId="2" borderId="35" xfId="0" applyNumberFormat="1" applyFont="1" applyFill="1" applyBorder="1" applyAlignment="1">
      <alignment horizontal="center" vertical="center" shrinkToFit="1"/>
    </xf>
    <xf numFmtId="0" fontId="17" fillId="0" borderId="0" xfId="0" applyFont="1" applyFill="1">
      <alignment vertical="center"/>
    </xf>
    <xf numFmtId="0" fontId="24" fillId="4" borderId="27" xfId="0" applyFont="1" applyFill="1" applyBorder="1" applyAlignment="1">
      <alignment horizontal="center" vertical="center"/>
    </xf>
    <xf numFmtId="0" fontId="24" fillId="4" borderId="31" xfId="0" applyFont="1" applyFill="1" applyBorder="1" applyAlignment="1">
      <alignment horizontal="center" vertical="center"/>
    </xf>
    <xf numFmtId="0" fontId="24" fillId="4" borderId="30" xfId="0" applyFont="1" applyFill="1" applyBorder="1" applyAlignment="1">
      <alignment horizontal="center" vertical="center"/>
    </xf>
    <xf numFmtId="0" fontId="24" fillId="4" borderId="32" xfId="0" applyFont="1" applyFill="1" applyBorder="1" applyAlignment="1">
      <alignment horizontal="center" vertical="center"/>
    </xf>
    <xf numFmtId="177" fontId="26" fillId="0" borderId="103" xfId="0" applyNumberFormat="1" applyFont="1" applyBorder="1" applyAlignment="1">
      <alignment horizontal="center" vertical="center" shrinkToFit="1"/>
    </xf>
    <xf numFmtId="177" fontId="26" fillId="0" borderId="49" xfId="0" applyNumberFormat="1" applyFont="1" applyBorder="1" applyAlignment="1">
      <alignment horizontal="center" vertical="center" shrinkToFit="1"/>
    </xf>
    <xf numFmtId="177" fontId="26" fillId="0" borderId="19" xfId="0" applyNumberFormat="1" applyFont="1" applyBorder="1" applyAlignment="1">
      <alignment horizontal="center" vertical="center" shrinkToFit="1"/>
    </xf>
    <xf numFmtId="177" fontId="26" fillId="0" borderId="32" xfId="0" applyNumberFormat="1" applyFont="1" applyBorder="1" applyAlignment="1">
      <alignment horizontal="center" vertical="center" shrinkToFit="1"/>
    </xf>
    <xf numFmtId="177" fontId="26" fillId="2" borderId="4" xfId="0" applyNumberFormat="1" applyFont="1" applyFill="1" applyBorder="1" applyAlignment="1">
      <alignment horizontal="center" vertical="center" shrinkToFit="1"/>
    </xf>
    <xf numFmtId="177" fontId="26" fillId="2" borderId="33" xfId="0" applyNumberFormat="1" applyFont="1" applyFill="1" applyBorder="1" applyAlignment="1">
      <alignment horizontal="center" vertical="center" shrinkToFit="1"/>
    </xf>
    <xf numFmtId="177" fontId="26" fillId="2" borderId="34" xfId="0" applyNumberFormat="1" applyFont="1" applyFill="1" applyBorder="1" applyAlignment="1">
      <alignment horizontal="center" vertical="center" shrinkToFit="1"/>
    </xf>
    <xf numFmtId="177" fontId="26" fillId="2" borderId="35" xfId="0" applyNumberFormat="1" applyFont="1" applyFill="1" applyBorder="1" applyAlignment="1">
      <alignment horizontal="center" vertical="center" shrinkToFit="1"/>
    </xf>
    <xf numFmtId="0" fontId="15" fillId="0" borderId="0" xfId="3" applyFont="1" applyFill="1">
      <alignment vertical="center"/>
    </xf>
    <xf numFmtId="0" fontId="15" fillId="0" borderId="0" xfId="3" applyFont="1">
      <alignment vertical="center"/>
    </xf>
    <xf numFmtId="0" fontId="22" fillId="0" borderId="0" xfId="3" applyFont="1" applyFill="1" applyAlignment="1">
      <alignment vertical="center" shrinkToFit="1"/>
    </xf>
    <xf numFmtId="0" fontId="25" fillId="0" borderId="0" xfId="3" applyFont="1" applyFill="1">
      <alignment vertical="center"/>
    </xf>
    <xf numFmtId="0" fontId="38" fillId="0" borderId="0" xfId="3" applyFont="1" applyAlignment="1">
      <alignment horizontal="justify" vertical="center"/>
    </xf>
    <xf numFmtId="0" fontId="22" fillId="0" borderId="0" xfId="3" applyFont="1" applyFill="1" applyBorder="1" applyAlignment="1">
      <alignment vertical="center" wrapText="1"/>
    </xf>
    <xf numFmtId="0" fontId="26" fillId="0" borderId="0" xfId="3" applyFont="1" applyFill="1" applyBorder="1" applyAlignment="1">
      <alignment vertical="center"/>
    </xf>
    <xf numFmtId="0" fontId="21" fillId="0" borderId="38" xfId="3" applyFont="1" applyBorder="1">
      <alignment vertical="center"/>
    </xf>
    <xf numFmtId="0" fontId="21" fillId="0" borderId="0" xfId="3" applyFont="1" applyFill="1" applyBorder="1" applyAlignment="1">
      <alignment vertical="center"/>
    </xf>
    <xf numFmtId="0" fontId="21" fillId="0" borderId="58" xfId="3" applyFont="1" applyBorder="1" applyAlignment="1">
      <alignment vertical="center"/>
    </xf>
    <xf numFmtId="0" fontId="21" fillId="0" borderId="56" xfId="3" applyFont="1" applyBorder="1" applyAlignment="1">
      <alignment vertical="center"/>
    </xf>
    <xf numFmtId="0" fontId="21" fillId="0" borderId="101" xfId="3" applyFont="1" applyBorder="1" applyAlignment="1">
      <alignment vertical="center"/>
    </xf>
    <xf numFmtId="176" fontId="21" fillId="0" borderId="37" xfId="3" applyNumberFormat="1" applyFont="1" applyBorder="1" applyAlignment="1">
      <alignment horizontal="center" vertical="center"/>
    </xf>
    <xf numFmtId="0" fontId="21" fillId="0" borderId="38" xfId="3" applyFont="1" applyBorder="1" applyAlignment="1">
      <alignment horizontal="right" vertical="center"/>
    </xf>
    <xf numFmtId="0" fontId="21" fillId="0" borderId="40" xfId="3" applyFont="1" applyBorder="1">
      <alignment vertical="center"/>
    </xf>
    <xf numFmtId="0" fontId="21" fillId="0" borderId="46" xfId="3" applyFont="1" applyBorder="1" applyAlignment="1">
      <alignment vertical="center"/>
    </xf>
    <xf numFmtId="0" fontId="21" fillId="0" borderId="47" xfId="3" applyFont="1" applyBorder="1" applyAlignment="1">
      <alignment vertical="center"/>
    </xf>
    <xf numFmtId="0" fontId="21" fillId="0" borderId="48" xfId="3" applyFont="1" applyBorder="1" applyAlignment="1">
      <alignment vertical="center"/>
    </xf>
    <xf numFmtId="176" fontId="21" fillId="0" borderId="39" xfId="3" applyNumberFormat="1" applyFont="1" applyBorder="1" applyAlignment="1">
      <alignment horizontal="center" vertical="center"/>
    </xf>
    <xf numFmtId="0" fontId="21" fillId="0" borderId="40" xfId="3" applyFont="1" applyBorder="1" applyAlignment="1">
      <alignment horizontal="right" vertical="center"/>
    </xf>
    <xf numFmtId="0" fontId="21" fillId="0" borderId="46" xfId="3" applyFont="1" applyFill="1" applyBorder="1" applyAlignment="1">
      <alignment vertical="center"/>
    </xf>
    <xf numFmtId="0" fontId="21" fillId="0" borderId="47" xfId="3" applyFont="1" applyFill="1" applyBorder="1" applyAlignment="1">
      <alignment vertical="center"/>
    </xf>
    <xf numFmtId="0" fontId="21" fillId="0" borderId="48" xfId="3" applyFont="1" applyFill="1" applyBorder="1" applyAlignment="1">
      <alignment vertical="center"/>
    </xf>
    <xf numFmtId="176" fontId="21" fillId="0" borderId="39" xfId="3" applyNumberFormat="1" applyFont="1" applyFill="1" applyBorder="1" applyAlignment="1">
      <alignment horizontal="center" vertical="center"/>
    </xf>
    <xf numFmtId="0" fontId="21" fillId="0" borderId="40" xfId="3" applyFont="1" applyFill="1" applyBorder="1" applyAlignment="1">
      <alignment horizontal="right" vertical="center"/>
    </xf>
    <xf numFmtId="0" fontId="15" fillId="0" borderId="0" xfId="3" applyFont="1" applyFill="1" applyBorder="1">
      <alignment vertical="center"/>
    </xf>
    <xf numFmtId="0" fontId="21" fillId="0" borderId="49" xfId="3" applyFont="1" applyFill="1" applyBorder="1" applyAlignment="1">
      <alignment vertical="center"/>
    </xf>
    <xf numFmtId="0" fontId="21" fillId="0" borderId="42" xfId="3" applyFont="1" applyBorder="1">
      <alignment vertical="center"/>
    </xf>
    <xf numFmtId="0" fontId="21" fillId="2" borderId="2" xfId="3" applyFont="1" applyFill="1" applyBorder="1">
      <alignment vertical="center"/>
    </xf>
    <xf numFmtId="176" fontId="21" fillId="2" borderId="1" xfId="3" applyNumberFormat="1" applyFont="1" applyFill="1" applyBorder="1" applyAlignment="1">
      <alignment horizontal="center" vertical="center"/>
    </xf>
    <xf numFmtId="0" fontId="21" fillId="2" borderId="2" xfId="3" applyFont="1" applyFill="1" applyBorder="1" applyAlignment="1">
      <alignment horizontal="left" vertical="center"/>
    </xf>
    <xf numFmtId="0" fontId="21" fillId="2" borderId="3" xfId="3" applyFont="1" applyFill="1" applyBorder="1">
      <alignment vertical="center"/>
    </xf>
    <xf numFmtId="0" fontId="22" fillId="0" borderId="0" xfId="3" applyFont="1" applyFill="1">
      <alignment vertical="center"/>
    </xf>
    <xf numFmtId="0" fontId="21" fillId="0" borderId="4" xfId="3" applyFont="1" applyBorder="1" applyAlignment="1">
      <alignment horizontal="center" vertical="center"/>
    </xf>
    <xf numFmtId="177" fontId="21" fillId="0" borderId="34" xfId="3" applyNumberFormat="1" applyFont="1" applyBorder="1" applyAlignment="1">
      <alignment horizontal="center" vertical="center" shrinkToFit="1"/>
    </xf>
    <xf numFmtId="177" fontId="21" fillId="0" borderId="36" xfId="3" applyNumberFormat="1" applyFont="1" applyBorder="1" applyAlignment="1">
      <alignment vertical="center" shrinkToFit="1"/>
    </xf>
    <xf numFmtId="176" fontId="21" fillId="2" borderId="36" xfId="3" applyNumberFormat="1" applyFont="1" applyFill="1" applyBorder="1" applyAlignment="1">
      <alignment horizontal="center" vertical="center" shrinkToFit="1"/>
    </xf>
    <xf numFmtId="0" fontId="21" fillId="2" borderId="2" xfId="3" applyFont="1" applyFill="1" applyBorder="1" applyAlignment="1">
      <alignment horizontal="center" vertical="center"/>
    </xf>
    <xf numFmtId="177" fontId="34" fillId="0" borderId="0" xfId="3" applyNumberFormat="1" applyFont="1" applyBorder="1" applyAlignment="1">
      <alignment horizontal="center" vertical="center" shrinkToFit="1"/>
    </xf>
    <xf numFmtId="0" fontId="34" fillId="0" borderId="0" xfId="3" applyFont="1" applyFill="1" applyBorder="1" applyAlignment="1">
      <alignment horizontal="center" vertical="center"/>
    </xf>
    <xf numFmtId="177" fontId="34" fillId="0" borderId="0" xfId="3" applyNumberFormat="1" applyFont="1" applyFill="1" applyBorder="1" applyAlignment="1">
      <alignment horizontal="center" vertical="center" shrinkToFit="1"/>
    </xf>
    <xf numFmtId="0" fontId="34" fillId="0" borderId="0" xfId="3" applyFont="1" applyFill="1" applyBorder="1" applyAlignment="1">
      <alignment horizontal="right" vertical="center"/>
    </xf>
    <xf numFmtId="177" fontId="34" fillId="0" borderId="0" xfId="3" applyNumberFormat="1" applyFont="1" applyFill="1" applyBorder="1" applyAlignment="1">
      <alignment vertical="center" shrinkToFit="1"/>
    </xf>
    <xf numFmtId="176" fontId="34" fillId="0" borderId="0" xfId="3" applyNumberFormat="1" applyFont="1" applyFill="1" applyBorder="1" applyAlignment="1">
      <alignment horizontal="center" vertical="center" shrinkToFit="1"/>
    </xf>
    <xf numFmtId="0" fontId="17" fillId="0" borderId="0" xfId="3" applyFont="1" applyFill="1">
      <alignment vertical="center"/>
    </xf>
    <xf numFmtId="0" fontId="22" fillId="0" borderId="0" xfId="0" applyFont="1" applyFill="1">
      <alignment vertical="center"/>
    </xf>
    <xf numFmtId="0" fontId="21" fillId="0" borderId="4" xfId="0" applyFont="1" applyBorder="1" applyAlignment="1">
      <alignment horizontal="right" vertical="center"/>
    </xf>
    <xf numFmtId="0" fontId="21" fillId="0" borderId="4" xfId="0" applyFont="1" applyBorder="1" applyAlignment="1">
      <alignment horizontal="center" vertical="center"/>
    </xf>
    <xf numFmtId="41" fontId="21" fillId="2" borderId="36" xfId="1" applyFont="1" applyFill="1" applyBorder="1" applyAlignment="1">
      <alignment horizontal="center" vertical="center"/>
    </xf>
    <xf numFmtId="0" fontId="40" fillId="0" borderId="0" xfId="0" applyFont="1" applyFill="1">
      <alignment vertical="center"/>
    </xf>
    <xf numFmtId="0" fontId="26" fillId="0" borderId="0" xfId="0" applyFont="1">
      <alignment vertical="center"/>
    </xf>
    <xf numFmtId="0" fontId="35" fillId="0" borderId="43" xfId="0" applyFont="1" applyFill="1" applyBorder="1" applyAlignment="1">
      <alignment horizontal="center" vertical="center" wrapText="1"/>
    </xf>
    <xf numFmtId="0" fontId="35" fillId="0" borderId="44" xfId="0" applyFont="1" applyFill="1" applyBorder="1" applyAlignment="1">
      <alignment horizontal="center" vertical="center" wrapText="1"/>
    </xf>
    <xf numFmtId="0" fontId="26" fillId="0" borderId="0" xfId="0" applyFont="1" applyFill="1">
      <alignment vertical="center"/>
    </xf>
    <xf numFmtId="0" fontId="35" fillId="0" borderId="53" xfId="0" applyFont="1" applyFill="1" applyBorder="1" applyAlignment="1">
      <alignment horizontal="center" vertical="center" wrapText="1"/>
    </xf>
    <xf numFmtId="0" fontId="35" fillId="2" borderId="44" xfId="0" applyFont="1" applyFill="1" applyBorder="1" applyAlignment="1">
      <alignment horizontal="center" vertical="center" wrapText="1"/>
    </xf>
    <xf numFmtId="0" fontId="35" fillId="4" borderId="51" xfId="0" applyFont="1" applyFill="1" applyBorder="1" applyAlignment="1">
      <alignment vertical="center" wrapText="1"/>
    </xf>
    <xf numFmtId="180" fontId="35" fillId="0" borderId="52" xfId="0" applyNumberFormat="1" applyFont="1" applyFill="1" applyBorder="1" applyAlignment="1">
      <alignment vertical="center" shrinkToFit="1"/>
    </xf>
    <xf numFmtId="180" fontId="35" fillId="0" borderId="52" xfId="0" applyNumberFormat="1" applyFont="1" applyFill="1" applyBorder="1" applyAlignment="1">
      <alignment horizontal="right" vertical="center" shrinkToFit="1"/>
    </xf>
    <xf numFmtId="180" fontId="35" fillId="0" borderId="53" xfId="0" applyNumberFormat="1" applyFont="1" applyFill="1" applyBorder="1" applyAlignment="1">
      <alignment vertical="center" shrinkToFit="1"/>
    </xf>
    <xf numFmtId="0" fontId="35" fillId="4" borderId="54" xfId="0" applyFont="1" applyFill="1" applyBorder="1" applyAlignment="1">
      <alignment vertical="center" shrinkToFit="1"/>
    </xf>
    <xf numFmtId="180" fontId="35" fillId="0" borderId="55" xfId="0" applyNumberFormat="1" applyFont="1" applyFill="1" applyBorder="1" applyAlignment="1">
      <alignment vertical="center" shrinkToFit="1"/>
    </xf>
    <xf numFmtId="180" fontId="35" fillId="2" borderId="53" xfId="0" applyNumberFormat="1" applyFont="1" applyFill="1" applyBorder="1" applyAlignment="1">
      <alignment vertical="center" shrinkToFit="1"/>
    </xf>
    <xf numFmtId="0" fontId="21" fillId="4" borderId="45" xfId="0" applyFont="1" applyFill="1" applyBorder="1" applyAlignment="1">
      <alignment horizontal="center" vertical="center" shrinkToFit="1"/>
    </xf>
    <xf numFmtId="179" fontId="21" fillId="0" borderId="5" xfId="0" applyNumberFormat="1" applyFont="1" applyBorder="1" applyAlignment="1">
      <alignment horizontal="center" vertical="center" shrinkToFit="1"/>
    </xf>
    <xf numFmtId="0" fontId="21" fillId="0" borderId="5" xfId="0" applyFont="1" applyBorder="1" applyAlignment="1">
      <alignment horizontal="center" vertical="center"/>
    </xf>
    <xf numFmtId="179" fontId="21" fillId="0" borderId="5" xfId="0" applyNumberFormat="1" applyFont="1" applyBorder="1" applyAlignment="1">
      <alignment vertical="center" shrinkToFit="1"/>
    </xf>
    <xf numFmtId="179" fontId="21" fillId="2" borderId="5" xfId="0" applyNumberFormat="1" applyFont="1" applyFill="1" applyBorder="1" applyAlignment="1">
      <alignment horizontal="center" vertical="center" shrinkToFit="1"/>
    </xf>
    <xf numFmtId="0" fontId="21" fillId="2" borderId="21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6" fillId="0" borderId="56" xfId="0" applyFont="1" applyBorder="1" applyAlignment="1">
      <alignment vertical="center"/>
    </xf>
    <xf numFmtId="0" fontId="26" fillId="0" borderId="38" xfId="0" applyFont="1" applyBorder="1" applyAlignment="1">
      <alignment vertical="center"/>
    </xf>
    <xf numFmtId="0" fontId="26" fillId="0" borderId="47" xfId="0" applyFont="1" applyBorder="1" applyAlignment="1">
      <alignment vertical="center"/>
    </xf>
    <xf numFmtId="0" fontId="26" fillId="0" borderId="40" xfId="0" applyFont="1" applyBorder="1" applyAlignment="1">
      <alignment vertical="center"/>
    </xf>
    <xf numFmtId="0" fontId="26" fillId="0" borderId="42" xfId="0" applyFont="1" applyBorder="1" applyAlignment="1">
      <alignment vertical="center"/>
    </xf>
    <xf numFmtId="0" fontId="21" fillId="0" borderId="0" xfId="0" applyFont="1" applyBorder="1">
      <alignment vertical="center"/>
    </xf>
    <xf numFmtId="0" fontId="15" fillId="0" borderId="16" xfId="0" applyFont="1" applyBorder="1">
      <alignment vertical="center"/>
    </xf>
    <xf numFmtId="0" fontId="15" fillId="0" borderId="3" xfId="0" applyFont="1" applyBorder="1">
      <alignment vertical="center"/>
    </xf>
    <xf numFmtId="0" fontId="21" fillId="0" borderId="17" xfId="0" applyFont="1" applyBorder="1">
      <alignment vertical="center"/>
    </xf>
    <xf numFmtId="0" fontId="21" fillId="0" borderId="18" xfId="0" applyFont="1" applyBorder="1">
      <alignment vertical="center"/>
    </xf>
    <xf numFmtId="0" fontId="37" fillId="0" borderId="0" xfId="0" applyFont="1" applyAlignment="1">
      <alignment horizontal="center" vertical="center"/>
    </xf>
    <xf numFmtId="0" fontId="15" fillId="0" borderId="17" xfId="0" applyFont="1" applyBorder="1">
      <alignment vertical="center"/>
    </xf>
    <xf numFmtId="0" fontId="15" fillId="0" borderId="18" xfId="0" applyFont="1" applyBorder="1">
      <alignment vertical="center"/>
    </xf>
    <xf numFmtId="0" fontId="21" fillId="3" borderId="19" xfId="0" applyFont="1" applyFill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>
      <alignment vertical="center"/>
    </xf>
    <xf numFmtId="0" fontId="26" fillId="0" borderId="0" xfId="0" applyFont="1" applyBorder="1" applyAlignment="1">
      <alignment vertical="center" wrapText="1"/>
    </xf>
    <xf numFmtId="0" fontId="34" fillId="0" borderId="0" xfId="0" applyFont="1" applyBorder="1" applyAlignment="1">
      <alignment vertical="top"/>
    </xf>
    <xf numFmtId="0" fontId="21" fillId="0" borderId="20" xfId="0" applyFont="1" applyBorder="1">
      <alignment vertical="center"/>
    </xf>
    <xf numFmtId="0" fontId="21" fillId="0" borderId="5" xfId="0" applyFont="1" applyBorder="1" applyAlignment="1">
      <alignment vertical="center"/>
    </xf>
    <xf numFmtId="0" fontId="21" fillId="0" borderId="5" xfId="0" applyFont="1" applyBorder="1" applyAlignment="1">
      <alignment vertical="center" wrapText="1"/>
    </xf>
    <xf numFmtId="0" fontId="21" fillId="0" borderId="21" xfId="0" applyFont="1" applyBorder="1">
      <alignment vertical="center"/>
    </xf>
    <xf numFmtId="0" fontId="24" fillId="0" borderId="1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1" fillId="3" borderId="49" xfId="0" applyFont="1" applyFill="1" applyBorder="1" applyAlignment="1">
      <alignment horizontal="center" vertical="center"/>
    </xf>
    <xf numFmtId="0" fontId="26" fillId="0" borderId="49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left" vertical="center" shrinkToFi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 wrapText="1" shrinkToFit="1"/>
    </xf>
    <xf numFmtId="0" fontId="26" fillId="0" borderId="0" xfId="0" applyFont="1" applyBorder="1" applyAlignment="1">
      <alignment horizontal="left" vertical="center" shrinkToFit="1"/>
    </xf>
    <xf numFmtId="0" fontId="26" fillId="0" borderId="0" xfId="0" applyFont="1" applyBorder="1" applyAlignment="1">
      <alignment horizontal="left" vertical="center" wrapText="1"/>
    </xf>
    <xf numFmtId="0" fontId="26" fillId="0" borderId="49" xfId="0" applyFont="1" applyBorder="1" applyAlignment="1">
      <alignment horizontal="center" vertical="center" wrapText="1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left" vertical="center" wrapText="1" shrinkToFit="1"/>
    </xf>
    <xf numFmtId="0" fontId="26" fillId="0" borderId="5" xfId="0" applyFont="1" applyBorder="1" applyAlignment="1">
      <alignment horizontal="left" vertical="center" shrinkToFit="1"/>
    </xf>
    <xf numFmtId="0" fontId="26" fillId="0" borderId="5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/>
    </xf>
    <xf numFmtId="0" fontId="21" fillId="0" borderId="5" xfId="0" applyFont="1" applyBorder="1">
      <alignment vertical="center"/>
    </xf>
    <xf numFmtId="0" fontId="15" fillId="0" borderId="22" xfId="0" applyFont="1" applyBorder="1">
      <alignment vertical="center"/>
    </xf>
    <xf numFmtId="0" fontId="15" fillId="0" borderId="17" xfId="0" applyFont="1" applyFill="1" applyBorder="1">
      <alignment vertical="center"/>
    </xf>
    <xf numFmtId="0" fontId="15" fillId="0" borderId="18" xfId="0" applyFont="1" applyFill="1" applyBorder="1">
      <alignment vertical="center"/>
    </xf>
    <xf numFmtId="0" fontId="15" fillId="0" borderId="20" xfId="0" applyFont="1" applyBorder="1">
      <alignment vertical="center"/>
    </xf>
    <xf numFmtId="0" fontId="15" fillId="0" borderId="21" xfId="0" applyFont="1" applyBorder="1">
      <alignment vertical="center"/>
    </xf>
    <xf numFmtId="0" fontId="15" fillId="0" borderId="0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15" fillId="3" borderId="46" xfId="0" applyFont="1" applyFill="1" applyBorder="1" applyAlignment="1">
      <alignment horizontal="center" vertical="center"/>
    </xf>
    <xf numFmtId="0" fontId="15" fillId="3" borderId="76" xfId="0" applyFont="1" applyFill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6" xfId="0" applyFont="1" applyBorder="1" applyAlignment="1">
      <alignment vertical="center" shrinkToFit="1"/>
    </xf>
    <xf numFmtId="0" fontId="15" fillId="0" borderId="7" xfId="0" applyFont="1" applyBorder="1" applyAlignment="1">
      <alignment vertical="center" shrinkToFit="1"/>
    </xf>
    <xf numFmtId="0" fontId="15" fillId="3" borderId="77" xfId="0" applyFont="1" applyFill="1" applyBorder="1" applyAlignment="1">
      <alignment horizontal="center" vertical="center"/>
    </xf>
    <xf numFmtId="0" fontId="15" fillId="5" borderId="49" xfId="0" applyFont="1" applyFill="1" applyBorder="1" applyAlignment="1">
      <alignment horizontal="center" vertical="center"/>
    </xf>
    <xf numFmtId="0" fontId="15" fillId="5" borderId="80" xfId="0" applyFont="1" applyFill="1" applyBorder="1" applyAlignment="1">
      <alignment horizontal="center" vertical="center"/>
    </xf>
    <xf numFmtId="0" fontId="15" fillId="0" borderId="40" xfId="0" applyFont="1" applyBorder="1" applyAlignment="1">
      <alignment vertical="center" shrinkToFit="1"/>
    </xf>
    <xf numFmtId="0" fontId="15" fillId="0" borderId="81" xfId="0" applyFont="1" applyBorder="1" applyAlignment="1">
      <alignment vertical="center" shrinkToFit="1"/>
    </xf>
    <xf numFmtId="0" fontId="15" fillId="0" borderId="0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18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shrinkToFit="1"/>
    </xf>
    <xf numFmtId="0" fontId="15" fillId="3" borderId="72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8" fillId="0" borderId="47" xfId="2" applyFont="1" applyBorder="1" applyAlignment="1" applyProtection="1">
      <alignment vertical="center"/>
    </xf>
    <xf numFmtId="0" fontId="15" fillId="0" borderId="79" xfId="0" applyFont="1" applyBorder="1">
      <alignment vertical="center"/>
    </xf>
    <xf numFmtId="0" fontId="15" fillId="0" borderId="8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0" fontId="15" fillId="3" borderId="71" xfId="0" applyFont="1" applyFill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3" borderId="75" xfId="0" applyFont="1" applyFill="1" applyBorder="1" applyAlignment="1">
      <alignment horizontal="center" vertical="center"/>
    </xf>
    <xf numFmtId="0" fontId="15" fillId="3" borderId="67" xfId="0" applyFont="1" applyFill="1" applyBorder="1" applyAlignment="1">
      <alignment horizontal="center" vertical="center"/>
    </xf>
    <xf numFmtId="0" fontId="15" fillId="0" borderId="73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16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22" fillId="3" borderId="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19" fillId="0" borderId="0" xfId="0" applyFont="1" applyBorder="1">
      <alignment vertical="center"/>
    </xf>
    <xf numFmtId="0" fontId="19" fillId="0" borderId="12" xfId="0" applyFont="1" applyBorder="1">
      <alignment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>
      <alignment vertical="center"/>
    </xf>
    <xf numFmtId="0" fontId="15" fillId="0" borderId="12" xfId="0" applyFont="1" applyBorder="1">
      <alignment vertical="center"/>
    </xf>
    <xf numFmtId="0" fontId="15" fillId="0" borderId="0" xfId="0" applyFont="1">
      <alignment vertical="center"/>
    </xf>
    <xf numFmtId="0" fontId="15" fillId="0" borderId="5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3" borderId="78" xfId="0" applyFont="1" applyFill="1" applyBorder="1" applyAlignment="1">
      <alignment horizontal="center" vertical="center"/>
    </xf>
    <xf numFmtId="0" fontId="24" fillId="4" borderId="59" xfId="0" applyFont="1" applyFill="1" applyBorder="1" applyAlignment="1">
      <alignment horizontal="center" vertical="center"/>
    </xf>
    <xf numFmtId="179" fontId="21" fillId="0" borderId="108" xfId="0" applyNumberFormat="1" applyFont="1" applyFill="1" applyBorder="1" applyAlignment="1">
      <alignment horizontal="center" vertical="center" shrinkToFit="1"/>
    </xf>
    <xf numFmtId="179" fontId="21" fillId="0" borderId="87" xfId="0" applyNumberFormat="1" applyFont="1" applyFill="1" applyBorder="1" applyAlignment="1">
      <alignment horizontal="center" vertical="center" shrinkToFit="1"/>
    </xf>
    <xf numFmtId="179" fontId="21" fillId="0" borderId="97" xfId="0" applyNumberFormat="1" applyFont="1" applyFill="1" applyBorder="1" applyAlignment="1">
      <alignment horizontal="center" vertical="center" shrinkToFit="1"/>
    </xf>
    <xf numFmtId="179" fontId="21" fillId="0" borderId="96" xfId="0" applyNumberFormat="1" applyFont="1" applyFill="1" applyBorder="1" applyAlignment="1">
      <alignment horizontal="center" vertical="center" shrinkToFit="1"/>
    </xf>
    <xf numFmtId="178" fontId="21" fillId="2" borderId="80" xfId="0" applyNumberFormat="1" applyFont="1" applyFill="1" applyBorder="1" applyAlignment="1">
      <alignment horizontal="center" vertical="center" shrinkToFit="1"/>
    </xf>
    <xf numFmtId="178" fontId="21" fillId="2" borderId="79" xfId="0" applyNumberFormat="1" applyFont="1" applyFill="1" applyBorder="1" applyAlignment="1">
      <alignment horizontal="center" vertical="center" shrinkToFit="1"/>
    </xf>
    <xf numFmtId="178" fontId="21" fillId="2" borderId="78" xfId="0" applyNumberFormat="1" applyFont="1" applyFill="1" applyBorder="1" applyAlignment="1">
      <alignment horizontal="center" vertical="center" shrinkToFit="1"/>
    </xf>
    <xf numFmtId="178" fontId="21" fillId="0" borderId="49" xfId="0" applyNumberFormat="1" applyFont="1" applyFill="1" applyBorder="1" applyAlignment="1">
      <alignment horizontal="center" vertical="center" shrinkToFit="1"/>
    </xf>
    <xf numFmtId="178" fontId="21" fillId="0" borderId="47" xfId="0" applyNumberFormat="1" applyFont="1" applyFill="1" applyBorder="1" applyAlignment="1">
      <alignment horizontal="center" vertical="center" shrinkToFit="1"/>
    </xf>
    <xf numFmtId="178" fontId="21" fillId="0" borderId="76" xfId="0" applyNumberFormat="1" applyFont="1" applyFill="1" applyBorder="1" applyAlignment="1">
      <alignment horizontal="center" vertical="center" shrinkToFit="1"/>
    </xf>
    <xf numFmtId="0" fontId="24" fillId="4" borderId="16" xfId="0" applyFont="1" applyFill="1" applyBorder="1" applyAlignment="1">
      <alignment horizontal="center" vertical="center"/>
    </xf>
    <xf numFmtId="0" fontId="24" fillId="4" borderId="100" xfId="0" applyFont="1" applyFill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101" xfId="0" applyFont="1" applyBorder="1" applyAlignment="1">
      <alignment horizontal="center" vertical="center"/>
    </xf>
    <xf numFmtId="176" fontId="21" fillId="2" borderId="102" xfId="0" applyNumberFormat="1" applyFont="1" applyFill="1" applyBorder="1" applyAlignment="1">
      <alignment horizontal="center" vertical="center" shrinkToFit="1"/>
    </xf>
    <xf numFmtId="176" fontId="21" fillId="2" borderId="33" xfId="0" applyNumberFormat="1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horizontal="left" vertical="center" shrinkToFit="1"/>
    </xf>
    <xf numFmtId="178" fontId="21" fillId="0" borderId="103" xfId="0" applyNumberFormat="1" applyFont="1" applyFill="1" applyBorder="1" applyAlignment="1">
      <alignment horizontal="center" vertical="center" shrinkToFit="1"/>
    </xf>
    <xf numFmtId="178" fontId="21" fillId="0" borderId="56" xfId="0" applyNumberFormat="1" applyFont="1" applyFill="1" applyBorder="1" applyAlignment="1">
      <alignment horizontal="center" vertical="center" shrinkToFit="1"/>
    </xf>
    <xf numFmtId="178" fontId="21" fillId="0" borderId="95" xfId="0" applyNumberFormat="1" applyFont="1" applyFill="1" applyBorder="1" applyAlignment="1">
      <alignment horizontal="center" vertical="center" shrinkToFit="1"/>
    </xf>
    <xf numFmtId="0" fontId="24" fillId="4" borderId="109" xfId="0" applyFont="1" applyFill="1" applyBorder="1" applyAlignment="1">
      <alignment horizontal="center" vertical="center" wrapText="1"/>
    </xf>
    <xf numFmtId="0" fontId="24" fillId="4" borderId="71" xfId="0" applyFont="1" applyFill="1" applyBorder="1" applyAlignment="1">
      <alignment horizontal="center" vertical="center"/>
    </xf>
    <xf numFmtId="0" fontId="24" fillId="4" borderId="110" xfId="0" applyFont="1" applyFill="1" applyBorder="1" applyAlignment="1">
      <alignment horizontal="center" vertical="center"/>
    </xf>
    <xf numFmtId="0" fontId="24" fillId="4" borderId="111" xfId="0" applyFont="1" applyFill="1" applyBorder="1" applyAlignment="1">
      <alignment horizontal="center" vertical="center"/>
    </xf>
    <xf numFmtId="0" fontId="24" fillId="4" borderId="27" xfId="0" applyFont="1" applyFill="1" applyBorder="1" applyAlignment="1">
      <alignment horizontal="center" vertical="center"/>
    </xf>
    <xf numFmtId="0" fontId="24" fillId="4" borderId="90" xfId="0" applyFont="1" applyFill="1" applyBorder="1" applyAlignment="1">
      <alignment horizontal="center" vertical="center"/>
    </xf>
    <xf numFmtId="0" fontId="24" fillId="4" borderId="91" xfId="0" applyFont="1" applyFill="1" applyBorder="1" applyAlignment="1">
      <alignment horizontal="center" vertical="center"/>
    </xf>
    <xf numFmtId="0" fontId="24" fillId="4" borderId="32" xfId="0" applyFont="1" applyFill="1" applyBorder="1" applyAlignment="1">
      <alignment horizontal="center" vertical="center" wrapText="1"/>
    </xf>
    <xf numFmtId="0" fontId="15" fillId="0" borderId="84" xfId="0" applyFont="1" applyBorder="1">
      <alignment vertical="center"/>
    </xf>
    <xf numFmtId="0" fontId="15" fillId="0" borderId="31" xfId="0" applyFont="1" applyBorder="1">
      <alignment vertical="center"/>
    </xf>
    <xf numFmtId="0" fontId="24" fillId="4" borderId="84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178" fontId="21" fillId="0" borderId="37" xfId="0" applyNumberFormat="1" applyFont="1" applyFill="1" applyBorder="1" applyAlignment="1">
      <alignment horizontal="center" vertical="center" shrinkToFit="1"/>
    </xf>
    <xf numFmtId="0" fontId="25" fillId="0" borderId="0" xfId="0" applyFont="1" applyFill="1" applyAlignment="1">
      <alignment horizontal="left" vertical="center"/>
    </xf>
    <xf numFmtId="176" fontId="21" fillId="0" borderId="70" xfId="1" applyNumberFormat="1" applyFont="1" applyFill="1" applyBorder="1" applyAlignment="1">
      <alignment horizontal="center" vertical="center" shrinkToFit="1"/>
    </xf>
    <xf numFmtId="0" fontId="24" fillId="4" borderId="112" xfId="0" applyFont="1" applyFill="1" applyBorder="1" applyAlignment="1">
      <alignment horizontal="center" vertical="center"/>
    </xf>
    <xf numFmtId="0" fontId="24" fillId="4" borderId="113" xfId="0" applyFont="1" applyFill="1" applyBorder="1" applyAlignment="1">
      <alignment horizontal="center" vertical="center"/>
    </xf>
    <xf numFmtId="176" fontId="21" fillId="0" borderId="37" xfId="1" applyNumberFormat="1" applyFont="1" applyFill="1" applyBorder="1" applyAlignment="1">
      <alignment horizontal="center" vertical="center" shrinkToFit="1"/>
    </xf>
    <xf numFmtId="176" fontId="21" fillId="0" borderId="56" xfId="1" applyNumberFormat="1" applyFont="1" applyFill="1" applyBorder="1" applyAlignment="1">
      <alignment horizontal="center" vertical="center" shrinkToFit="1"/>
    </xf>
    <xf numFmtId="176" fontId="21" fillId="0" borderId="95" xfId="1" applyNumberFormat="1" applyFont="1" applyFill="1" applyBorder="1" applyAlignment="1">
      <alignment horizontal="center" vertical="center" shrinkToFit="1"/>
    </xf>
    <xf numFmtId="176" fontId="21" fillId="0" borderId="50" xfId="1" applyNumberFormat="1" applyFont="1" applyFill="1" applyBorder="1" applyAlignment="1">
      <alignment horizontal="center" vertical="center" shrinkToFit="1"/>
    </xf>
    <xf numFmtId="0" fontId="21" fillId="0" borderId="103" xfId="0" applyFont="1" applyFill="1" applyBorder="1" applyAlignment="1">
      <alignment horizontal="center" vertical="center"/>
    </xf>
    <xf numFmtId="0" fontId="21" fillId="0" borderId="101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 shrinkToFit="1"/>
    </xf>
    <xf numFmtId="0" fontId="24" fillId="4" borderId="104" xfId="0" applyFont="1" applyFill="1" applyBorder="1" applyAlignment="1">
      <alignment horizontal="center" vertical="center"/>
    </xf>
    <xf numFmtId="0" fontId="24" fillId="4" borderId="105" xfId="0" applyFont="1" applyFill="1" applyBorder="1" applyAlignment="1">
      <alignment horizontal="center" vertical="center"/>
    </xf>
    <xf numFmtId="0" fontId="21" fillId="0" borderId="87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1" fillId="0" borderId="106" xfId="0" applyFont="1" applyBorder="1" applyAlignment="1">
      <alignment horizontal="center" vertical="center"/>
    </xf>
    <xf numFmtId="0" fontId="21" fillId="2" borderId="98" xfId="0" applyFont="1" applyFill="1" applyBorder="1" applyAlignment="1">
      <alignment horizontal="center" vertical="center" shrinkToFit="1"/>
    </xf>
    <xf numFmtId="0" fontId="21" fillId="2" borderId="36" xfId="0" applyFont="1" applyFill="1" applyBorder="1" applyAlignment="1">
      <alignment horizontal="center" vertical="center" shrinkToFit="1"/>
    </xf>
    <xf numFmtId="0" fontId="21" fillId="2" borderId="99" xfId="0" applyFont="1" applyFill="1" applyBorder="1" applyAlignment="1">
      <alignment horizontal="center" vertical="center" shrinkToFit="1"/>
    </xf>
    <xf numFmtId="0" fontId="21" fillId="0" borderId="96" xfId="0" applyFont="1" applyFill="1" applyBorder="1" applyAlignment="1">
      <alignment horizontal="center" vertical="center"/>
    </xf>
    <xf numFmtId="0" fontId="21" fillId="0" borderId="87" xfId="0" applyFont="1" applyFill="1" applyBorder="1" applyAlignment="1">
      <alignment horizontal="center" vertical="center"/>
    </xf>
    <xf numFmtId="0" fontId="21" fillId="0" borderId="97" xfId="0" applyFont="1" applyFill="1" applyBorder="1" applyAlignment="1">
      <alignment horizontal="center" vertical="center"/>
    </xf>
    <xf numFmtId="0" fontId="21" fillId="4" borderId="87" xfId="0" applyFont="1" applyFill="1" applyBorder="1" applyAlignment="1">
      <alignment horizontal="left" vertical="center" wrapText="1"/>
    </xf>
    <xf numFmtId="0" fontId="21" fillId="4" borderId="87" xfId="0" applyFont="1" applyFill="1" applyBorder="1" applyAlignment="1">
      <alignment horizontal="left" vertical="center"/>
    </xf>
    <xf numFmtId="0" fontId="21" fillId="4" borderId="88" xfId="0" applyFont="1" applyFill="1" applyBorder="1" applyAlignment="1">
      <alignment horizontal="left" vertical="center"/>
    </xf>
    <xf numFmtId="0" fontId="24" fillId="4" borderId="87" xfId="0" applyFont="1" applyFill="1" applyBorder="1" applyAlignment="1">
      <alignment horizontal="center" vertical="center"/>
    </xf>
    <xf numFmtId="176" fontId="21" fillId="0" borderId="96" xfId="0" applyNumberFormat="1" applyFont="1" applyFill="1" applyBorder="1" applyAlignment="1">
      <alignment horizontal="center" vertical="center"/>
    </xf>
    <xf numFmtId="176" fontId="21" fillId="0" borderId="87" xfId="0" applyNumberFormat="1" applyFont="1" applyFill="1" applyBorder="1" applyAlignment="1">
      <alignment horizontal="center" vertical="center"/>
    </xf>
    <xf numFmtId="176" fontId="21" fillId="0" borderId="97" xfId="0" applyNumberFormat="1" applyFont="1" applyFill="1" applyBorder="1" applyAlignment="1">
      <alignment horizontal="center" vertical="center"/>
    </xf>
    <xf numFmtId="0" fontId="24" fillId="4" borderId="22" xfId="0" applyFont="1" applyFill="1" applyBorder="1" applyAlignment="1">
      <alignment horizontal="distributed" vertical="center"/>
    </xf>
    <xf numFmtId="0" fontId="24" fillId="4" borderId="20" xfId="0" applyFont="1" applyFill="1" applyBorder="1" applyAlignment="1">
      <alignment horizontal="distributed" vertical="center"/>
    </xf>
    <xf numFmtId="0" fontId="24" fillId="4" borderId="5" xfId="0" applyFont="1" applyFill="1" applyBorder="1" applyAlignment="1">
      <alignment horizontal="center" vertical="center"/>
    </xf>
    <xf numFmtId="0" fontId="21" fillId="0" borderId="89" xfId="0" applyFont="1" applyFill="1" applyBorder="1" applyAlignment="1">
      <alignment horizontal="center" vertical="center"/>
    </xf>
    <xf numFmtId="0" fontId="21" fillId="0" borderId="90" xfId="0" applyFont="1" applyFill="1" applyBorder="1" applyAlignment="1">
      <alignment horizontal="center" vertical="center"/>
    </xf>
    <xf numFmtId="0" fontId="21" fillId="0" borderId="91" xfId="0" applyFont="1" applyFill="1" applyBorder="1" applyAlignment="1">
      <alignment horizontal="center" vertical="center"/>
    </xf>
    <xf numFmtId="0" fontId="21" fillId="4" borderId="90" xfId="0" applyFont="1" applyFill="1" applyBorder="1" applyAlignment="1">
      <alignment horizontal="left" vertical="center"/>
    </xf>
    <xf numFmtId="0" fontId="21" fillId="4" borderId="92" xfId="0" applyFont="1" applyFill="1" applyBorder="1" applyAlignment="1">
      <alignment horizontal="left" vertical="center"/>
    </xf>
    <xf numFmtId="0" fontId="21" fillId="4" borderId="93" xfId="0" applyFont="1" applyFill="1" applyBorder="1" applyAlignment="1">
      <alignment vertical="center" wrapText="1"/>
    </xf>
    <xf numFmtId="0" fontId="21" fillId="4" borderId="5" xfId="0" applyFont="1" applyFill="1" applyBorder="1" applyAlignment="1">
      <alignment vertical="center" wrapText="1"/>
    </xf>
    <xf numFmtId="0" fontId="21" fillId="4" borderId="5" xfId="0" applyFont="1" applyFill="1" applyBorder="1">
      <alignment vertical="center"/>
    </xf>
    <xf numFmtId="0" fontId="21" fillId="4" borderId="79" xfId="0" applyFont="1" applyFill="1" applyBorder="1">
      <alignment vertical="center"/>
    </xf>
    <xf numFmtId="0" fontId="21" fillId="4" borderId="81" xfId="0" applyFont="1" applyFill="1" applyBorder="1">
      <alignment vertical="center"/>
    </xf>
    <xf numFmtId="0" fontId="24" fillId="0" borderId="16" xfId="0" applyFont="1" applyFill="1" applyBorder="1" applyAlignment="1">
      <alignment horizontal="center" vertical="center"/>
    </xf>
    <xf numFmtId="176" fontId="21" fillId="0" borderId="16" xfId="0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left" vertical="center" wrapText="1"/>
    </xf>
    <xf numFmtId="176" fontId="21" fillId="0" borderId="82" xfId="1" applyNumberFormat="1" applyFont="1" applyFill="1" applyBorder="1" applyAlignment="1">
      <alignment horizontal="center" vertical="center" shrinkToFit="1"/>
    </xf>
    <xf numFmtId="0" fontId="21" fillId="0" borderId="83" xfId="0" applyFont="1" applyBorder="1" applyAlignment="1">
      <alignment horizontal="center" vertical="center"/>
    </xf>
    <xf numFmtId="0" fontId="21" fillId="0" borderId="84" xfId="0" applyFont="1" applyBorder="1" applyAlignment="1">
      <alignment horizontal="center" vertical="center"/>
    </xf>
    <xf numFmtId="0" fontId="21" fillId="0" borderId="85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24" fillId="4" borderId="86" xfId="0" applyFont="1" applyFill="1" applyBorder="1" applyAlignment="1">
      <alignment horizontal="center" vertical="center"/>
    </xf>
    <xf numFmtId="178" fontId="21" fillId="0" borderId="39" xfId="0" applyNumberFormat="1" applyFont="1" applyFill="1" applyBorder="1" applyAlignment="1">
      <alignment horizontal="center" vertical="center" shrinkToFit="1"/>
    </xf>
    <xf numFmtId="0" fontId="21" fillId="0" borderId="94" xfId="0" applyFont="1" applyFill="1" applyBorder="1">
      <alignment vertical="center"/>
    </xf>
    <xf numFmtId="0" fontId="21" fillId="0" borderId="17" xfId="0" applyFont="1" applyFill="1" applyBorder="1">
      <alignment vertical="center"/>
    </xf>
    <xf numFmtId="0" fontId="21" fillId="0" borderId="95" xfId="0" applyFont="1" applyFill="1" applyBorder="1" applyAlignment="1">
      <alignment horizontal="center" vertical="center" wrapText="1"/>
    </xf>
    <xf numFmtId="0" fontId="21" fillId="0" borderId="76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78" fontId="21" fillId="2" borderId="107" xfId="0" applyNumberFormat="1" applyFont="1" applyFill="1" applyBorder="1" applyAlignment="1">
      <alignment horizontal="center" vertical="center" shrinkToFit="1"/>
    </xf>
    <xf numFmtId="177" fontId="26" fillId="0" borderId="19" xfId="0" applyNumberFormat="1" applyFont="1" applyBorder="1" applyAlignment="1">
      <alignment horizontal="center" vertical="center" shrinkToFit="1"/>
    </xf>
    <xf numFmtId="177" fontId="26" fillId="0" borderId="30" xfId="0" applyNumberFormat="1" applyFont="1" applyBorder="1" applyAlignment="1">
      <alignment horizontal="center" vertical="center" shrinkToFit="1"/>
    </xf>
    <xf numFmtId="177" fontId="26" fillId="0" borderId="149" xfId="0" applyNumberFormat="1" applyFont="1" applyBorder="1" applyAlignment="1">
      <alignment horizontal="center" vertical="center" shrinkToFit="1"/>
    </xf>
    <xf numFmtId="177" fontId="26" fillId="0" borderId="150" xfId="0" applyNumberFormat="1" applyFont="1" applyBorder="1" applyAlignment="1">
      <alignment horizontal="center" vertical="center" shrinkToFit="1"/>
    </xf>
    <xf numFmtId="0" fontId="24" fillId="4" borderId="115" xfId="0" applyFont="1" applyFill="1" applyBorder="1" applyAlignment="1">
      <alignment horizontal="center" vertical="center"/>
    </xf>
    <xf numFmtId="177" fontId="26" fillId="0" borderId="148" xfId="0" applyNumberFormat="1" applyFont="1" applyBorder="1" applyAlignment="1">
      <alignment horizontal="center" vertical="center" shrinkToFit="1"/>
    </xf>
    <xf numFmtId="177" fontId="26" fillId="0" borderId="127" xfId="0" applyNumberFormat="1" applyFont="1" applyBorder="1" applyAlignment="1">
      <alignment horizontal="center" vertical="center" shrinkToFit="1"/>
    </xf>
    <xf numFmtId="177" fontId="26" fillId="2" borderId="62" xfId="0" applyNumberFormat="1" applyFont="1" applyFill="1" applyBorder="1" applyAlignment="1">
      <alignment horizontal="center" vertical="center" shrinkToFit="1"/>
    </xf>
    <xf numFmtId="0" fontId="32" fillId="4" borderId="98" xfId="0" applyFont="1" applyFill="1" applyBorder="1" applyAlignment="1">
      <alignment horizontal="center" vertical="center"/>
    </xf>
    <xf numFmtId="0" fontId="32" fillId="4" borderId="36" xfId="0" applyFont="1" applyFill="1" applyBorder="1" applyAlignment="1">
      <alignment horizontal="center" vertical="center"/>
    </xf>
    <xf numFmtId="0" fontId="32" fillId="4" borderId="99" xfId="0" applyFont="1" applyFill="1" applyBorder="1" applyAlignment="1">
      <alignment horizontal="center" vertical="center"/>
    </xf>
    <xf numFmtId="0" fontId="24" fillId="4" borderId="114" xfId="0" applyFont="1" applyFill="1" applyBorder="1" applyAlignment="1">
      <alignment horizontal="center" vertical="center"/>
    </xf>
    <xf numFmtId="0" fontId="24" fillId="4" borderId="116" xfId="0" applyFont="1" applyFill="1" applyBorder="1" applyAlignment="1">
      <alignment horizontal="center" vertical="center"/>
    </xf>
    <xf numFmtId="0" fontId="24" fillId="4" borderId="117" xfId="0" applyFont="1" applyFill="1" applyBorder="1" applyAlignment="1">
      <alignment horizontal="center" vertical="center"/>
    </xf>
    <xf numFmtId="0" fontId="24" fillId="4" borderId="30" xfId="0" applyFont="1" applyFill="1" applyBorder="1" applyAlignment="1">
      <alignment horizontal="center" vertical="center"/>
    </xf>
    <xf numFmtId="0" fontId="24" fillId="4" borderId="118" xfId="0" applyFont="1" applyFill="1" applyBorder="1" applyAlignment="1">
      <alignment horizontal="center" vertical="center"/>
    </xf>
    <xf numFmtId="0" fontId="24" fillId="4" borderId="46" xfId="0" applyFont="1" applyFill="1" applyBorder="1" applyAlignment="1">
      <alignment horizontal="center" vertical="center"/>
    </xf>
    <xf numFmtId="0" fontId="24" fillId="4" borderId="47" xfId="0" applyFont="1" applyFill="1" applyBorder="1" applyAlignment="1">
      <alignment horizontal="center" vertical="center"/>
    </xf>
    <xf numFmtId="0" fontId="24" fillId="4" borderId="48" xfId="0" applyFont="1" applyFill="1" applyBorder="1" applyAlignment="1">
      <alignment horizontal="center" vertical="center"/>
    </xf>
    <xf numFmtId="0" fontId="24" fillId="4" borderId="83" xfId="0" applyFont="1" applyFill="1" applyBorder="1" applyAlignment="1">
      <alignment horizontal="center" vertical="center"/>
    </xf>
    <xf numFmtId="0" fontId="24" fillId="4" borderId="84" xfId="0" applyFont="1" applyFill="1" applyBorder="1" applyAlignment="1">
      <alignment horizontal="center" vertical="center"/>
    </xf>
    <xf numFmtId="0" fontId="24" fillId="4" borderId="85" xfId="0" applyFont="1" applyFill="1" applyBorder="1" applyAlignment="1">
      <alignment horizontal="center" vertical="center"/>
    </xf>
    <xf numFmtId="0" fontId="24" fillId="4" borderId="119" xfId="0" applyFont="1" applyFill="1" applyBorder="1" applyAlignment="1">
      <alignment horizontal="center" vertical="center"/>
    </xf>
    <xf numFmtId="0" fontId="24" fillId="4" borderId="120" xfId="0" applyFont="1" applyFill="1" applyBorder="1" applyAlignment="1">
      <alignment horizontal="center" vertical="center"/>
    </xf>
    <xf numFmtId="177" fontId="26" fillId="2" borderId="120" xfId="0" applyNumberFormat="1" applyFont="1" applyFill="1" applyBorder="1" applyAlignment="1">
      <alignment horizontal="center" vertical="center" shrinkToFit="1"/>
    </xf>
    <xf numFmtId="0" fontId="24" fillId="0" borderId="0" xfId="0" quotePrefix="1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177" fontId="26" fillId="2" borderId="61" xfId="0" applyNumberFormat="1" applyFont="1" applyFill="1" applyBorder="1" applyAlignment="1">
      <alignment horizontal="center" vertical="center" shrinkToFit="1"/>
    </xf>
    <xf numFmtId="0" fontId="24" fillId="4" borderId="58" xfId="0" applyFont="1" applyFill="1" applyBorder="1" applyAlignment="1">
      <alignment horizontal="center" vertical="center"/>
    </xf>
    <xf numFmtId="0" fontId="24" fillId="4" borderId="56" xfId="0" applyFont="1" applyFill="1" applyBorder="1" applyAlignment="1">
      <alignment horizontal="center" vertical="center"/>
    </xf>
    <xf numFmtId="0" fontId="24" fillId="4" borderId="101" xfId="0" applyFont="1" applyFill="1" applyBorder="1" applyAlignment="1">
      <alignment horizontal="center" vertical="center"/>
    </xf>
    <xf numFmtId="176" fontId="21" fillId="12" borderId="39" xfId="3" applyNumberFormat="1" applyFont="1" applyFill="1" applyBorder="1" applyAlignment="1">
      <alignment horizontal="center" vertical="center"/>
    </xf>
    <xf numFmtId="176" fontId="21" fillId="12" borderId="40" xfId="3" applyNumberFormat="1" applyFont="1" applyFill="1" applyBorder="1" applyAlignment="1">
      <alignment horizontal="center" vertical="center"/>
    </xf>
    <xf numFmtId="0" fontId="21" fillId="0" borderId="16" xfId="3" applyFont="1" applyBorder="1">
      <alignment vertical="center"/>
    </xf>
    <xf numFmtId="0" fontId="21" fillId="0" borderId="0" xfId="3" applyFont="1" applyBorder="1">
      <alignment vertical="center"/>
    </xf>
    <xf numFmtId="0" fontId="39" fillId="0" borderId="5" xfId="3" applyFont="1" applyFill="1" applyBorder="1" applyAlignment="1">
      <alignment horizontal="center" vertical="center"/>
    </xf>
    <xf numFmtId="0" fontId="22" fillId="4" borderId="22" xfId="3" applyFont="1" applyFill="1" applyBorder="1" applyAlignment="1">
      <alignment horizontal="center" vertical="center"/>
    </xf>
    <xf numFmtId="0" fontId="22" fillId="4" borderId="16" xfId="3" applyFont="1" applyFill="1" applyBorder="1" applyAlignment="1">
      <alignment horizontal="center" vertical="center"/>
    </xf>
    <xf numFmtId="0" fontId="22" fillId="4" borderId="24" xfId="3" applyFont="1" applyFill="1" applyBorder="1" applyAlignment="1">
      <alignment horizontal="center" vertical="center"/>
    </xf>
    <xf numFmtId="0" fontId="22" fillId="4" borderId="20" xfId="3" applyFont="1" applyFill="1" applyBorder="1" applyAlignment="1">
      <alignment horizontal="center" vertical="center"/>
    </xf>
    <xf numFmtId="0" fontId="22" fillId="4" borderId="5" xfId="3" applyFont="1" applyFill="1" applyBorder="1" applyAlignment="1">
      <alignment horizontal="center" vertical="center"/>
    </xf>
    <xf numFmtId="0" fontId="22" fillId="4" borderId="26" xfId="3" applyFont="1" applyFill="1" applyBorder="1" applyAlignment="1">
      <alignment horizontal="center" vertical="center"/>
    </xf>
    <xf numFmtId="176" fontId="21" fillId="2" borderId="109" xfId="3" applyNumberFormat="1" applyFont="1" applyFill="1" applyBorder="1" applyAlignment="1">
      <alignment horizontal="center" vertical="center"/>
    </xf>
    <xf numFmtId="176" fontId="21" fillId="2" borderId="16" xfId="3" applyNumberFormat="1" applyFont="1" applyFill="1" applyBorder="1" applyAlignment="1">
      <alignment horizontal="center" vertical="center"/>
    </xf>
    <xf numFmtId="0" fontId="21" fillId="2" borderId="93" xfId="3" applyFont="1" applyFill="1" applyBorder="1" applyAlignment="1">
      <alignment horizontal="right" vertical="center"/>
    </xf>
    <xf numFmtId="0" fontId="21" fillId="2" borderId="5" xfId="3" applyFont="1" applyFill="1" applyBorder="1" applyAlignment="1">
      <alignment horizontal="right" vertical="center"/>
    </xf>
    <xf numFmtId="0" fontId="21" fillId="2" borderId="21" xfId="3" applyFont="1" applyFill="1" applyBorder="1" applyAlignment="1">
      <alignment horizontal="right" vertical="center"/>
    </xf>
    <xf numFmtId="0" fontId="21" fillId="0" borderId="40" xfId="3" applyFont="1" applyFill="1" applyBorder="1" applyAlignment="1">
      <alignment horizontal="right" vertical="center"/>
    </xf>
    <xf numFmtId="0" fontId="21" fillId="0" borderId="15" xfId="3" applyFont="1" applyFill="1" applyBorder="1" applyAlignment="1">
      <alignment horizontal="right" vertical="center"/>
    </xf>
    <xf numFmtId="0" fontId="21" fillId="0" borderId="32" xfId="3" applyFont="1" applyFill="1" applyBorder="1" applyAlignment="1">
      <alignment horizontal="left" vertical="center"/>
    </xf>
    <xf numFmtId="0" fontId="21" fillId="0" borderId="84" xfId="3" applyFont="1" applyFill="1" applyBorder="1" applyAlignment="1">
      <alignment horizontal="left" vertical="center"/>
    </xf>
    <xf numFmtId="0" fontId="21" fillId="0" borderId="85" xfId="3" applyFont="1" applyFill="1" applyBorder="1" applyAlignment="1">
      <alignment horizontal="left" vertical="center"/>
    </xf>
    <xf numFmtId="176" fontId="21" fillId="0" borderId="41" xfId="3" applyNumberFormat="1" applyFont="1" applyFill="1" applyBorder="1" applyAlignment="1">
      <alignment horizontal="center" vertical="center"/>
    </xf>
    <xf numFmtId="176" fontId="21" fillId="0" borderId="84" xfId="3" applyNumberFormat="1" applyFont="1" applyFill="1" applyBorder="1" applyAlignment="1">
      <alignment horizontal="center" vertical="center"/>
    </xf>
    <xf numFmtId="0" fontId="21" fillId="0" borderId="98" xfId="3" applyFont="1" applyBorder="1" applyAlignment="1">
      <alignment horizontal="center" vertical="center"/>
    </xf>
    <xf numFmtId="0" fontId="21" fillId="0" borderId="5" xfId="3" applyFont="1" applyBorder="1" applyAlignment="1">
      <alignment horizontal="center" vertical="center"/>
    </xf>
    <xf numFmtId="0" fontId="21" fillId="0" borderId="26" xfId="3" applyFont="1" applyBorder="1" applyAlignment="1">
      <alignment horizontal="center" vertical="center"/>
    </xf>
    <xf numFmtId="176" fontId="21" fillId="2" borderId="1" xfId="3" applyNumberFormat="1" applyFont="1" applyFill="1" applyBorder="1" applyAlignment="1">
      <alignment horizontal="center" vertical="center"/>
    </xf>
    <xf numFmtId="176" fontId="21" fillId="2" borderId="36" xfId="3" applyNumberFormat="1" applyFont="1" applyFill="1" applyBorder="1" applyAlignment="1">
      <alignment horizontal="center" vertical="center"/>
    </xf>
    <xf numFmtId="0" fontId="21" fillId="0" borderId="36" xfId="3" applyFont="1" applyBorder="1" applyAlignment="1">
      <alignment horizontal="center" vertical="center"/>
    </xf>
    <xf numFmtId="0" fontId="21" fillId="0" borderId="99" xfId="3" applyFont="1" applyBorder="1" applyAlignment="1">
      <alignment horizontal="center" vertical="center"/>
    </xf>
    <xf numFmtId="176" fontId="21" fillId="0" borderId="39" xfId="3" applyNumberFormat="1" applyFont="1" applyFill="1" applyBorder="1" applyAlignment="1">
      <alignment horizontal="center" vertical="center"/>
    </xf>
    <xf numFmtId="176" fontId="21" fillId="0" borderId="125" xfId="3" applyNumberFormat="1" applyFont="1" applyFill="1" applyBorder="1" applyAlignment="1">
      <alignment horizontal="center" vertical="center"/>
    </xf>
    <xf numFmtId="0" fontId="21" fillId="0" borderId="126" xfId="3" applyFont="1" applyBorder="1" applyAlignment="1">
      <alignment horizontal="center" vertical="center" wrapText="1"/>
    </xf>
    <xf numFmtId="0" fontId="21" fillId="0" borderId="117" xfId="3" applyFont="1" applyBorder="1" applyAlignment="1">
      <alignment horizontal="center" vertical="center" wrapText="1"/>
    </xf>
    <xf numFmtId="176" fontId="21" fillId="0" borderId="39" xfId="3" applyNumberFormat="1" applyFont="1" applyBorder="1" applyAlignment="1">
      <alignment horizontal="center" vertical="center"/>
    </xf>
    <xf numFmtId="176" fontId="21" fillId="0" borderId="47" xfId="3" applyNumberFormat="1" applyFont="1" applyBorder="1" applyAlignment="1">
      <alignment horizontal="center" vertical="center"/>
    </xf>
    <xf numFmtId="0" fontId="26" fillId="0" borderId="0" xfId="3" applyFont="1" applyBorder="1" applyAlignment="1">
      <alignment horizontal="left" vertical="center" wrapText="1"/>
    </xf>
    <xf numFmtId="0" fontId="21" fillId="4" borderId="32" xfId="3" applyFont="1" applyFill="1" applyBorder="1" applyAlignment="1">
      <alignment horizontal="center" vertical="center"/>
    </xf>
    <xf numFmtId="0" fontId="21" fillId="4" borderId="84" xfId="3" applyFont="1" applyFill="1" applyBorder="1" applyAlignment="1">
      <alignment horizontal="center" vertical="center"/>
    </xf>
    <xf numFmtId="0" fontId="21" fillId="4" borderId="31" xfId="3" applyFont="1" applyFill="1" applyBorder="1" applyAlignment="1">
      <alignment horizontal="center" vertical="center"/>
    </xf>
    <xf numFmtId="0" fontId="21" fillId="4" borderId="32" xfId="3" applyFont="1" applyFill="1" applyBorder="1" applyAlignment="1">
      <alignment horizontal="center" vertical="center" shrinkToFit="1"/>
    </xf>
    <xf numFmtId="0" fontId="21" fillId="4" borderId="31" xfId="3" applyFont="1" applyFill="1" applyBorder="1" applyAlignment="1">
      <alignment horizontal="center" vertical="center" shrinkToFit="1"/>
    </xf>
    <xf numFmtId="0" fontId="21" fillId="4" borderId="84" xfId="3" applyFont="1" applyFill="1" applyBorder="1" applyAlignment="1">
      <alignment horizontal="center" vertical="center" shrinkToFit="1"/>
    </xf>
    <xf numFmtId="177" fontId="21" fillId="0" borderId="98" xfId="3" applyNumberFormat="1" applyFont="1" applyBorder="1" applyAlignment="1">
      <alignment horizontal="center" vertical="center" shrinkToFit="1"/>
    </xf>
    <xf numFmtId="177" fontId="21" fillId="0" borderId="36" xfId="3" applyNumberFormat="1" applyFont="1" applyBorder="1" applyAlignment="1">
      <alignment horizontal="center" vertical="center" shrinkToFit="1"/>
    </xf>
    <xf numFmtId="177" fontId="21" fillId="0" borderId="34" xfId="3" applyNumberFormat="1" applyFont="1" applyBorder="1" applyAlignment="1">
      <alignment horizontal="center" vertical="center" shrinkToFit="1"/>
    </xf>
    <xf numFmtId="0" fontId="21" fillId="0" borderId="36" xfId="3" applyFont="1" applyBorder="1" applyAlignment="1">
      <alignment horizontal="right" vertical="center"/>
    </xf>
    <xf numFmtId="0" fontId="21" fillId="0" borderId="4" xfId="3" applyFont="1" applyBorder="1" applyAlignment="1">
      <alignment horizontal="right" vertical="center"/>
    </xf>
    <xf numFmtId="0" fontId="21" fillId="0" borderId="34" xfId="3" applyFont="1" applyBorder="1" applyAlignment="1">
      <alignment horizontal="center" vertical="center"/>
    </xf>
    <xf numFmtId="0" fontId="21" fillId="4" borderId="123" xfId="3" applyFont="1" applyFill="1" applyBorder="1" applyAlignment="1">
      <alignment horizontal="center" vertical="center"/>
    </xf>
    <xf numFmtId="0" fontId="21" fillId="4" borderId="90" xfId="3" applyFont="1" applyFill="1" applyBorder="1" applyAlignment="1">
      <alignment horizontal="center" vertical="center"/>
    </xf>
    <xf numFmtId="0" fontId="21" fillId="4" borderId="91" xfId="3" applyFont="1" applyFill="1" applyBorder="1" applyAlignment="1">
      <alignment horizontal="center" vertical="center"/>
    </xf>
    <xf numFmtId="0" fontId="21" fillId="4" borderId="27" xfId="3" applyFont="1" applyFill="1" applyBorder="1" applyAlignment="1">
      <alignment horizontal="center" vertical="center" wrapText="1"/>
    </xf>
    <xf numFmtId="0" fontId="21" fillId="4" borderId="90" xfId="3" applyFont="1" applyFill="1" applyBorder="1" applyAlignment="1">
      <alignment horizontal="center" vertical="center" wrapText="1"/>
    </xf>
    <xf numFmtId="0" fontId="21" fillId="4" borderId="91" xfId="3" applyFont="1" applyFill="1" applyBorder="1" applyAlignment="1">
      <alignment horizontal="center" vertical="center" wrapText="1"/>
    </xf>
    <xf numFmtId="0" fontId="21" fillId="4" borderId="73" xfId="3" applyFont="1" applyFill="1" applyBorder="1" applyAlignment="1">
      <alignment horizontal="center" vertical="center"/>
    </xf>
    <xf numFmtId="0" fontId="21" fillId="4" borderId="3" xfId="3" applyFont="1" applyFill="1" applyBorder="1" applyAlignment="1">
      <alignment horizontal="center" vertical="center"/>
    </xf>
    <xf numFmtId="0" fontId="21" fillId="4" borderId="121" xfId="3" applyFont="1" applyFill="1" applyBorder="1" applyAlignment="1">
      <alignment horizontal="center" vertical="center"/>
    </xf>
    <xf numFmtId="0" fontId="21" fillId="4" borderId="122" xfId="3" applyFont="1" applyFill="1" applyBorder="1" applyAlignment="1">
      <alignment horizontal="center" vertical="center"/>
    </xf>
    <xf numFmtId="0" fontId="21" fillId="4" borderId="83" xfId="3" applyFont="1" applyFill="1" applyBorder="1" applyAlignment="1">
      <alignment horizontal="center" vertical="center"/>
    </xf>
    <xf numFmtId="0" fontId="21" fillId="0" borderId="49" xfId="3" applyFont="1" applyFill="1" applyBorder="1" applyAlignment="1">
      <alignment horizontal="left" vertical="center"/>
    </xf>
    <xf numFmtId="0" fontId="21" fillId="0" borderId="47" xfId="3" applyFont="1" applyFill="1" applyBorder="1" applyAlignment="1">
      <alignment horizontal="left" vertical="center"/>
    </xf>
    <xf numFmtId="0" fontId="21" fillId="0" borderId="48" xfId="3" applyFont="1" applyFill="1" applyBorder="1" applyAlignment="1">
      <alignment horizontal="left" vertical="center"/>
    </xf>
    <xf numFmtId="0" fontId="21" fillId="0" borderId="9" xfId="3" applyFont="1" applyBorder="1" applyAlignment="1">
      <alignment horizontal="left" vertical="center"/>
    </xf>
    <xf numFmtId="0" fontId="21" fillId="0" borderId="8" xfId="3" applyFont="1" applyBorder="1" applyAlignment="1">
      <alignment horizontal="left" vertical="center"/>
    </xf>
    <xf numFmtId="0" fontId="21" fillId="0" borderId="106" xfId="3" applyFont="1" applyBorder="1" applyAlignment="1">
      <alignment horizontal="left" vertical="center"/>
    </xf>
    <xf numFmtId="0" fontId="21" fillId="0" borderId="49" xfId="3" applyFont="1" applyBorder="1" applyAlignment="1">
      <alignment horizontal="left" vertical="center"/>
    </xf>
    <xf numFmtId="0" fontId="21" fillId="0" borderId="47" xfId="3" applyFont="1" applyBorder="1" applyAlignment="1">
      <alignment horizontal="left" vertical="center"/>
    </xf>
    <xf numFmtId="0" fontId="21" fillId="0" borderId="48" xfId="3" applyFont="1" applyBorder="1" applyAlignment="1">
      <alignment horizontal="left" vertical="center"/>
    </xf>
    <xf numFmtId="0" fontId="21" fillId="0" borderId="19" xfId="3" applyFont="1" applyBorder="1" applyAlignment="1">
      <alignment horizontal="center" vertical="center" wrapText="1"/>
    </xf>
    <xf numFmtId="0" fontId="21" fillId="0" borderId="74" xfId="3" applyFont="1" applyBorder="1" applyAlignment="1">
      <alignment horizontal="center" vertical="center" wrapText="1"/>
    </xf>
    <xf numFmtId="0" fontId="21" fillId="0" borderId="10" xfId="3" applyFont="1" applyBorder="1" applyAlignment="1">
      <alignment horizontal="center" vertical="center" wrapText="1"/>
    </xf>
    <xf numFmtId="0" fontId="21" fillId="0" borderId="17" xfId="3" applyFont="1" applyBorder="1" applyAlignment="1">
      <alignment horizontal="center" vertical="center" wrapText="1"/>
    </xf>
    <xf numFmtId="0" fontId="21" fillId="0" borderId="12" xfId="3" applyFont="1" applyBorder="1" applyAlignment="1">
      <alignment horizontal="center" vertical="center" wrapText="1"/>
    </xf>
    <xf numFmtId="0" fontId="21" fillId="0" borderId="28" xfId="3" applyFont="1" applyBorder="1" applyAlignment="1">
      <alignment horizontal="center" vertical="center" wrapText="1"/>
    </xf>
    <xf numFmtId="0" fontId="21" fillId="0" borderId="111" xfId="3" applyFont="1" applyBorder="1" applyAlignment="1">
      <alignment horizontal="center" vertical="center" wrapText="1"/>
    </xf>
    <xf numFmtId="0" fontId="21" fillId="0" borderId="14" xfId="3" applyFont="1" applyBorder="1" applyAlignment="1">
      <alignment horizontal="center" vertical="center" wrapText="1"/>
    </xf>
    <xf numFmtId="176" fontId="21" fillId="0" borderId="47" xfId="3" applyNumberFormat="1" applyFont="1" applyFill="1" applyBorder="1" applyAlignment="1">
      <alignment horizontal="center" vertical="center"/>
    </xf>
    <xf numFmtId="0" fontId="21" fillId="12" borderId="39" xfId="3" applyFont="1" applyFill="1" applyBorder="1" applyAlignment="1">
      <alignment horizontal="center" vertical="center"/>
    </xf>
    <xf numFmtId="0" fontId="21" fillId="12" borderId="47" xfId="3" applyFont="1" applyFill="1" applyBorder="1" applyAlignment="1">
      <alignment horizontal="center" vertical="center"/>
    </xf>
    <xf numFmtId="0" fontId="21" fillId="12" borderId="40" xfId="3" applyFont="1" applyFill="1" applyBorder="1" applyAlignment="1">
      <alignment horizontal="center" vertical="center"/>
    </xf>
    <xf numFmtId="0" fontId="21" fillId="0" borderId="74" xfId="3" applyFont="1" applyBorder="1" applyAlignment="1">
      <alignment horizontal="center" vertical="center"/>
    </xf>
    <xf numFmtId="0" fontId="21" fillId="0" borderId="10" xfId="3" applyFont="1" applyBorder="1" applyAlignment="1">
      <alignment horizontal="center" vertical="center"/>
    </xf>
    <xf numFmtId="0" fontId="21" fillId="0" borderId="17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0" fontId="21" fillId="0" borderId="72" xfId="3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0" fontId="21" fillId="0" borderId="40" xfId="3" applyFont="1" applyBorder="1" applyAlignment="1">
      <alignment horizontal="right" vertical="center"/>
    </xf>
    <xf numFmtId="0" fontId="21" fillId="0" borderId="74" xfId="3" applyFont="1" applyBorder="1" applyAlignment="1">
      <alignment horizontal="left" vertical="center"/>
    </xf>
    <xf numFmtId="0" fontId="21" fillId="0" borderId="72" xfId="3" applyFont="1" applyBorder="1" applyAlignment="1">
      <alignment horizontal="left" vertical="center"/>
    </xf>
    <xf numFmtId="0" fontId="21" fillId="0" borderId="6" xfId="3" applyFont="1" applyBorder="1" applyAlignment="1">
      <alignment horizontal="left" vertical="center"/>
    </xf>
    <xf numFmtId="0" fontId="21" fillId="0" borderId="137" xfId="3" applyFont="1" applyBorder="1" applyAlignment="1">
      <alignment horizontal="left" vertical="center"/>
    </xf>
    <xf numFmtId="0" fontId="22" fillId="4" borderId="3" xfId="3" applyFont="1" applyFill="1" applyBorder="1" applyAlignment="1">
      <alignment horizontal="center" vertical="center"/>
    </xf>
    <xf numFmtId="0" fontId="22" fillId="4" borderId="22" xfId="3" applyFont="1" applyFill="1" applyBorder="1" applyAlignment="1">
      <alignment horizontal="center" vertical="center" wrapText="1"/>
    </xf>
    <xf numFmtId="0" fontId="22" fillId="4" borderId="16" xfId="3" applyFont="1" applyFill="1" applyBorder="1" applyAlignment="1">
      <alignment horizontal="center" vertical="center" wrapText="1"/>
    </xf>
    <xf numFmtId="0" fontId="22" fillId="4" borderId="3" xfId="3" applyFont="1" applyFill="1" applyBorder="1" applyAlignment="1">
      <alignment horizontal="center" vertical="center" wrapText="1"/>
    </xf>
    <xf numFmtId="0" fontId="26" fillId="4" borderId="28" xfId="3" applyFont="1" applyFill="1" applyBorder="1" applyAlignment="1">
      <alignment horizontal="center" vertical="center" wrapText="1"/>
    </xf>
    <xf numFmtId="0" fontId="26" fillId="4" borderId="100" xfId="3" applyFont="1" applyFill="1" applyBorder="1" applyAlignment="1">
      <alignment horizontal="center" vertical="center" wrapText="1"/>
    </xf>
    <xf numFmtId="0" fontId="26" fillId="4" borderId="122" xfId="3" applyFont="1" applyFill="1" applyBorder="1" applyAlignment="1">
      <alignment horizontal="center" vertical="center" wrapText="1"/>
    </xf>
    <xf numFmtId="0" fontId="26" fillId="4" borderId="28" xfId="3" applyFont="1" applyFill="1" applyBorder="1" applyAlignment="1">
      <alignment horizontal="center" vertical="center"/>
    </xf>
    <xf numFmtId="0" fontId="26" fillId="4" borderId="100" xfId="3" applyFont="1" applyFill="1" applyBorder="1" applyAlignment="1">
      <alignment horizontal="center" vertical="center"/>
    </xf>
    <xf numFmtId="0" fontId="26" fillId="4" borderId="122" xfId="3" applyFont="1" applyFill="1" applyBorder="1" applyAlignment="1">
      <alignment horizontal="center" vertical="center"/>
    </xf>
    <xf numFmtId="0" fontId="21" fillId="0" borderId="67" xfId="3" applyFont="1" applyBorder="1" applyAlignment="1">
      <alignment horizontal="center" vertical="center" wrapText="1"/>
    </xf>
    <xf numFmtId="0" fontId="21" fillId="0" borderId="13" xfId="3" applyFont="1" applyBorder="1" applyAlignment="1">
      <alignment horizontal="left" vertical="center"/>
    </xf>
    <xf numFmtId="176" fontId="21" fillId="0" borderId="37" xfId="3" applyNumberFormat="1" applyFont="1" applyBorder="1" applyAlignment="1">
      <alignment horizontal="center" vertical="center"/>
    </xf>
    <xf numFmtId="176" fontId="21" fillId="0" borderId="56" xfId="3" applyNumberFormat="1" applyFont="1" applyBorder="1" applyAlignment="1">
      <alignment horizontal="center" vertical="center"/>
    </xf>
    <xf numFmtId="0" fontId="22" fillId="0" borderId="0" xfId="3" applyFont="1" applyFill="1" applyAlignment="1">
      <alignment horizontal="left" vertical="center" wrapText="1" shrinkToFit="1"/>
    </xf>
    <xf numFmtId="0" fontId="22" fillId="0" borderId="0" xfId="3" applyFont="1" applyFill="1" applyAlignment="1">
      <alignment horizontal="left" vertical="center" shrinkToFit="1"/>
    </xf>
    <xf numFmtId="0" fontId="22" fillId="4" borderId="22" xfId="3" applyFont="1" applyFill="1" applyBorder="1">
      <alignment vertical="center"/>
    </xf>
    <xf numFmtId="0" fontId="22" fillId="4" borderId="16" xfId="3" applyFont="1" applyFill="1" applyBorder="1">
      <alignment vertical="center"/>
    </xf>
    <xf numFmtId="0" fontId="22" fillId="4" borderId="24" xfId="3" applyFont="1" applyFill="1" applyBorder="1">
      <alignment vertical="center"/>
    </xf>
    <xf numFmtId="176" fontId="34" fillId="0" borderId="109" xfId="3" applyNumberFormat="1" applyFont="1" applyBorder="1" applyAlignment="1">
      <alignment horizontal="center" vertical="center"/>
    </xf>
    <xf numFmtId="176" fontId="34" fillId="0" borderId="93" xfId="3" applyNumberFormat="1" applyFont="1" applyBorder="1" applyAlignment="1">
      <alignment horizontal="center" vertical="center"/>
    </xf>
    <xf numFmtId="0" fontId="21" fillId="0" borderId="3" xfId="3" applyFont="1" applyBorder="1" applyAlignment="1">
      <alignment horizontal="center" vertical="center"/>
    </xf>
    <xf numFmtId="0" fontId="21" fillId="0" borderId="21" xfId="3" applyFont="1" applyBorder="1" applyAlignment="1">
      <alignment horizontal="center" vertical="center"/>
    </xf>
    <xf numFmtId="0" fontId="35" fillId="4" borderId="20" xfId="3" applyFont="1" applyFill="1" applyBorder="1" applyAlignment="1">
      <alignment horizontal="justify" vertical="center" wrapText="1"/>
    </xf>
    <xf numFmtId="0" fontId="35" fillId="4" borderId="5" xfId="3" applyFont="1" applyFill="1" applyBorder="1" applyAlignment="1">
      <alignment horizontal="justify" vertical="center" wrapText="1"/>
    </xf>
    <xf numFmtId="0" fontId="35" fillId="4" borderId="26" xfId="3" applyFont="1" applyFill="1" applyBorder="1" applyAlignment="1">
      <alignment horizontal="justify" vertical="center" wrapText="1"/>
    </xf>
    <xf numFmtId="0" fontId="35" fillId="4" borderId="141" xfId="0" applyFont="1" applyFill="1" applyBorder="1" applyAlignment="1">
      <alignment horizontal="center" vertical="center" wrapText="1"/>
    </xf>
    <xf numFmtId="0" fontId="35" fillId="4" borderId="51" xfId="0" applyFont="1" applyFill="1" applyBorder="1" applyAlignment="1">
      <alignment horizontal="center" vertical="center" wrapText="1"/>
    </xf>
    <xf numFmtId="182" fontId="21" fillId="0" borderId="34" xfId="0" applyNumberFormat="1" applyFont="1" applyBorder="1" applyAlignment="1">
      <alignment horizontal="center" vertical="center"/>
    </xf>
    <xf numFmtId="182" fontId="21" fillId="0" borderId="36" xfId="0" applyNumberFormat="1" applyFont="1" applyBorder="1" applyAlignment="1">
      <alignment horizontal="center" vertical="center"/>
    </xf>
    <xf numFmtId="0" fontId="21" fillId="4" borderId="57" xfId="0" applyFont="1" applyFill="1" applyBorder="1" applyAlignment="1">
      <alignment horizontal="center" vertical="center"/>
    </xf>
    <xf numFmtId="0" fontId="21" fillId="4" borderId="104" xfId="0" applyFont="1" applyFill="1" applyBorder="1" applyAlignment="1">
      <alignment horizontal="center" vertical="center"/>
    </xf>
    <xf numFmtId="0" fontId="21" fillId="4" borderId="45" xfId="0" applyFont="1" applyFill="1" applyBorder="1" applyAlignment="1">
      <alignment horizontal="center" vertical="center"/>
    </xf>
    <xf numFmtId="0" fontId="21" fillId="4" borderId="143" xfId="0" applyFont="1" applyFill="1" applyBorder="1" applyAlignment="1">
      <alignment horizontal="center" vertical="center"/>
    </xf>
    <xf numFmtId="0" fontId="21" fillId="4" borderId="144" xfId="0" applyFont="1" applyFill="1" applyBorder="1" applyAlignment="1">
      <alignment horizontal="center" vertical="center"/>
    </xf>
    <xf numFmtId="182" fontId="21" fillId="0" borderId="98" xfId="0" applyNumberFormat="1" applyFont="1" applyBorder="1" applyAlignment="1">
      <alignment horizontal="center" vertical="center"/>
    </xf>
    <xf numFmtId="0" fontId="21" fillId="0" borderId="36" xfId="0" applyFont="1" applyBorder="1" applyAlignment="1">
      <alignment horizontal="right" vertical="center"/>
    </xf>
    <xf numFmtId="0" fontId="21" fillId="0" borderId="4" xfId="0" applyFont="1" applyBorder="1" applyAlignment="1">
      <alignment horizontal="right" vertical="center"/>
    </xf>
    <xf numFmtId="0" fontId="21" fillId="2" borderId="36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/>
    </xf>
    <xf numFmtId="182" fontId="21" fillId="2" borderId="34" xfId="1" applyNumberFormat="1" applyFont="1" applyFill="1" applyBorder="1" applyAlignment="1">
      <alignment horizontal="right" vertical="center"/>
    </xf>
    <xf numFmtId="182" fontId="21" fillId="2" borderId="36" xfId="1" applyNumberFormat="1" applyFont="1" applyFill="1" applyBorder="1" applyAlignment="1">
      <alignment horizontal="right" vertical="center"/>
    </xf>
    <xf numFmtId="0" fontId="35" fillId="4" borderId="129" xfId="0" applyFont="1" applyFill="1" applyBorder="1" applyAlignment="1">
      <alignment horizontal="center" vertical="center" wrapText="1"/>
    </xf>
    <xf numFmtId="0" fontId="35" fillId="4" borderId="54" xfId="0" applyFont="1" applyFill="1" applyBorder="1" applyAlignment="1">
      <alignment horizontal="center" vertical="center" wrapText="1"/>
    </xf>
    <xf numFmtId="0" fontId="35" fillId="4" borderId="142" xfId="0" applyFont="1" applyFill="1" applyBorder="1" applyAlignment="1">
      <alignment horizontal="center" vertical="center" wrapText="1"/>
    </xf>
    <xf numFmtId="180" fontId="35" fillId="0" borderId="132" xfId="0" applyNumberFormat="1" applyFont="1" applyFill="1" applyBorder="1" applyAlignment="1">
      <alignment horizontal="center" vertical="center" shrinkToFit="1"/>
    </xf>
    <xf numFmtId="180" fontId="35" fillId="0" borderId="133" xfId="0" applyNumberFormat="1" applyFont="1" applyFill="1" applyBorder="1" applyAlignment="1">
      <alignment horizontal="center" vertical="center" shrinkToFit="1"/>
    </xf>
    <xf numFmtId="180" fontId="35" fillId="0" borderId="139" xfId="0" applyNumberFormat="1" applyFont="1" applyFill="1" applyBorder="1" applyAlignment="1">
      <alignment horizontal="center" vertical="center" shrinkToFit="1"/>
    </xf>
    <xf numFmtId="0" fontId="35" fillId="4" borderId="140" xfId="0" applyFont="1" applyFill="1" applyBorder="1" applyAlignment="1">
      <alignment horizontal="center" vertical="center" wrapText="1"/>
    </xf>
    <xf numFmtId="180" fontId="35" fillId="0" borderId="55" xfId="0" applyNumberFormat="1" applyFont="1" applyFill="1" applyBorder="1" applyAlignment="1">
      <alignment horizontal="center" vertical="center" shrinkToFit="1"/>
    </xf>
    <xf numFmtId="180" fontId="35" fillId="0" borderId="53" xfId="0" applyNumberFormat="1" applyFont="1" applyFill="1" applyBorder="1" applyAlignment="1">
      <alignment horizontal="center" vertical="center" shrinkToFit="1"/>
    </xf>
    <xf numFmtId="180" fontId="35" fillId="0" borderId="43" xfId="0" applyNumberFormat="1" applyFont="1" applyFill="1" applyBorder="1" applyAlignment="1">
      <alignment horizontal="center" vertical="center" shrinkToFit="1"/>
    </xf>
    <xf numFmtId="0" fontId="41" fillId="4" borderId="129" xfId="0" applyFont="1" applyFill="1" applyBorder="1" applyAlignment="1">
      <alignment horizontal="center" vertical="center" wrapText="1"/>
    </xf>
    <xf numFmtId="0" fontId="41" fillId="4" borderId="54" xfId="0" applyFont="1" applyFill="1" applyBorder="1" applyAlignment="1">
      <alignment horizontal="center" vertical="center" wrapText="1"/>
    </xf>
    <xf numFmtId="0" fontId="41" fillId="4" borderId="142" xfId="0" applyFont="1" applyFill="1" applyBorder="1" applyAlignment="1">
      <alignment horizontal="center" vertical="center" wrapText="1"/>
    </xf>
    <xf numFmtId="0" fontId="35" fillId="4" borderId="128" xfId="0" applyFont="1" applyFill="1" applyBorder="1" applyAlignment="1">
      <alignment horizontal="center" vertical="center" wrapText="1"/>
    </xf>
    <xf numFmtId="0" fontId="35" fillId="4" borderId="131" xfId="0" applyFont="1" applyFill="1" applyBorder="1" applyAlignment="1">
      <alignment horizontal="center" vertical="center" wrapText="1"/>
    </xf>
    <xf numFmtId="0" fontId="38" fillId="4" borderId="54" xfId="0" applyFont="1" applyFill="1" applyBorder="1" applyAlignment="1">
      <alignment horizontal="center" vertical="center" wrapText="1"/>
    </xf>
    <xf numFmtId="0" fontId="38" fillId="4" borderId="51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35" fillId="0" borderId="133" xfId="0" applyFont="1" applyFill="1" applyBorder="1" applyAlignment="1">
      <alignment horizontal="center" vertical="center" wrapText="1"/>
    </xf>
    <xf numFmtId="0" fontId="35" fillId="0" borderId="53" xfId="0" applyFont="1" applyFill="1" applyBorder="1" applyAlignment="1">
      <alignment horizontal="center" vertical="center" wrapText="1"/>
    </xf>
    <xf numFmtId="0" fontId="38" fillId="4" borderId="128" xfId="0" applyFont="1" applyFill="1" applyBorder="1" applyAlignment="1">
      <alignment horizontal="center" vertical="center" wrapText="1"/>
    </xf>
    <xf numFmtId="0" fontId="35" fillId="4" borderId="129" xfId="0" applyFont="1" applyFill="1" applyBorder="1" applyAlignment="1">
      <alignment horizontal="center" vertical="center" shrinkToFit="1"/>
    </xf>
    <xf numFmtId="0" fontId="35" fillId="4" borderId="54" xfId="0" applyFont="1" applyFill="1" applyBorder="1" applyAlignment="1">
      <alignment horizontal="center" vertical="center" shrinkToFit="1"/>
    </xf>
    <xf numFmtId="0" fontId="35" fillId="4" borderId="130" xfId="0" applyFont="1" applyFill="1" applyBorder="1" applyAlignment="1">
      <alignment horizontal="center" vertical="center" shrinkToFit="1"/>
    </xf>
    <xf numFmtId="0" fontId="35" fillId="4" borderId="130" xfId="0" applyFont="1" applyFill="1" applyBorder="1" applyAlignment="1">
      <alignment horizontal="center" vertical="center" wrapText="1"/>
    </xf>
    <xf numFmtId="0" fontId="35" fillId="0" borderId="134" xfId="0" applyFont="1" applyFill="1" applyBorder="1" applyAlignment="1">
      <alignment horizontal="center" vertical="center" wrapText="1"/>
    </xf>
    <xf numFmtId="180" fontId="35" fillId="2" borderId="133" xfId="0" applyNumberFormat="1" applyFont="1" applyFill="1" applyBorder="1" applyAlignment="1">
      <alignment horizontal="center" vertical="center" shrinkToFit="1"/>
    </xf>
    <xf numFmtId="180" fontId="35" fillId="2" borderId="53" xfId="0" applyNumberFormat="1" applyFont="1" applyFill="1" applyBorder="1" applyAlignment="1">
      <alignment horizontal="center" vertical="center" shrinkToFit="1"/>
    </xf>
    <xf numFmtId="0" fontId="21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0" fontId="35" fillId="4" borderId="141" xfId="0" applyFont="1" applyFill="1" applyBorder="1" applyAlignment="1">
      <alignment horizontal="center" vertical="center" shrinkToFit="1"/>
    </xf>
    <xf numFmtId="0" fontId="35" fillId="4" borderId="146" xfId="0" applyFont="1" applyFill="1" applyBorder="1" applyAlignment="1">
      <alignment horizontal="center" vertical="center" wrapText="1"/>
    </xf>
    <xf numFmtId="0" fontId="35" fillId="4" borderId="142" xfId="0" applyFont="1" applyFill="1" applyBorder="1" applyAlignment="1">
      <alignment horizontal="center" vertical="center" shrinkToFit="1"/>
    </xf>
    <xf numFmtId="180" fontId="35" fillId="0" borderId="134" xfId="0" applyNumberFormat="1" applyFont="1" applyFill="1" applyBorder="1" applyAlignment="1">
      <alignment horizontal="center" vertical="center" shrinkToFit="1"/>
    </xf>
    <xf numFmtId="0" fontId="35" fillId="4" borderId="131" xfId="0" applyFont="1" applyFill="1" applyBorder="1" applyAlignment="1">
      <alignment horizontal="center" vertical="center" wrapText="1" shrinkToFit="1"/>
    </xf>
    <xf numFmtId="0" fontId="35" fillId="4" borderId="54" xfId="0" applyFont="1" applyFill="1" applyBorder="1" applyAlignment="1">
      <alignment horizontal="center" vertical="center" wrapText="1" shrinkToFit="1"/>
    </xf>
    <xf numFmtId="0" fontId="35" fillId="4" borderId="130" xfId="0" applyFont="1" applyFill="1" applyBorder="1" applyAlignment="1">
      <alignment horizontal="center" vertical="center" wrapText="1" shrinkToFit="1"/>
    </xf>
    <xf numFmtId="0" fontId="35" fillId="4" borderId="51" xfId="0" applyFont="1" applyFill="1" applyBorder="1" applyAlignment="1">
      <alignment horizontal="center" vertical="center" wrapText="1" shrinkToFit="1"/>
    </xf>
    <xf numFmtId="0" fontId="41" fillId="4" borderId="141" xfId="0" applyFont="1" applyFill="1" applyBorder="1" applyAlignment="1">
      <alignment horizontal="center" vertical="center" wrapText="1" shrinkToFit="1"/>
    </xf>
    <xf numFmtId="0" fontId="41" fillId="4" borderId="141" xfId="0" applyFont="1" applyFill="1" applyBorder="1" applyAlignment="1">
      <alignment horizontal="center" vertical="center" shrinkToFit="1"/>
    </xf>
    <xf numFmtId="0" fontId="35" fillId="4" borderId="141" xfId="0" applyFont="1" applyFill="1" applyBorder="1" applyAlignment="1">
      <alignment horizontal="center" vertical="center" wrapText="1" shrinkToFit="1"/>
    </xf>
    <xf numFmtId="0" fontId="35" fillId="4" borderId="145" xfId="0" applyFont="1" applyFill="1" applyBorder="1" applyAlignment="1">
      <alignment horizontal="center" vertical="center" shrinkToFit="1"/>
    </xf>
    <xf numFmtId="0" fontId="21" fillId="4" borderId="143" xfId="0" applyFont="1" applyFill="1" applyBorder="1" applyAlignment="1">
      <alignment horizontal="center" vertical="center" shrinkToFit="1"/>
    </xf>
    <xf numFmtId="0" fontId="21" fillId="4" borderId="144" xfId="0" applyFont="1" applyFill="1" applyBorder="1" applyAlignment="1">
      <alignment horizontal="center" vertical="center" shrinkToFit="1"/>
    </xf>
    <xf numFmtId="179" fontId="21" fillId="0" borderId="98" xfId="0" applyNumberFormat="1" applyFont="1" applyBorder="1" applyAlignment="1">
      <alignment horizontal="center" vertical="center" shrinkToFit="1"/>
    </xf>
    <xf numFmtId="179" fontId="21" fillId="0" borderId="36" xfId="0" applyNumberFormat="1" applyFont="1" applyBorder="1" applyAlignment="1">
      <alignment horizontal="center" vertical="center" shrinkToFit="1"/>
    </xf>
    <xf numFmtId="179" fontId="21" fillId="0" borderId="34" xfId="0" applyNumberFormat="1" applyFont="1" applyBorder="1" applyAlignment="1">
      <alignment horizontal="center" vertical="center" shrinkToFit="1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>
      <alignment vertical="center"/>
    </xf>
    <xf numFmtId="0" fontId="21" fillId="0" borderId="0" xfId="0" applyFont="1" applyBorder="1" applyAlignment="1">
      <alignment vertical="center" wrapText="1"/>
    </xf>
    <xf numFmtId="0" fontId="21" fillId="4" borderId="57" xfId="0" applyFont="1" applyFill="1" applyBorder="1" applyAlignment="1">
      <alignment horizontal="center" vertical="center" shrinkToFit="1"/>
    </xf>
    <xf numFmtId="0" fontId="21" fillId="4" borderId="104" xfId="0" applyFont="1" applyFill="1" applyBorder="1" applyAlignment="1">
      <alignment horizontal="center" vertical="center" shrinkToFit="1"/>
    </xf>
    <xf numFmtId="0" fontId="21" fillId="4" borderId="45" xfId="0" applyFont="1" applyFill="1" applyBorder="1" applyAlignment="1">
      <alignment horizontal="center" vertical="center" shrinkToFit="1"/>
    </xf>
    <xf numFmtId="0" fontId="40" fillId="0" borderId="16" xfId="0" applyFont="1" applyBorder="1" applyAlignment="1">
      <alignment vertical="center" wrapText="1"/>
    </xf>
    <xf numFmtId="0" fontId="26" fillId="0" borderId="16" xfId="0" applyFont="1" applyBorder="1">
      <alignment vertical="center"/>
    </xf>
    <xf numFmtId="0" fontId="40" fillId="0" borderId="0" xfId="0" applyFont="1" applyBorder="1" applyAlignment="1">
      <alignment vertical="center" wrapText="1"/>
    </xf>
    <xf numFmtId="0" fontId="42" fillId="0" borderId="138" xfId="0" applyFont="1" applyBorder="1" applyAlignment="1">
      <alignment horizontal="left" vertical="center" wrapText="1"/>
    </xf>
    <xf numFmtId="0" fontId="41" fillId="0" borderId="138" xfId="0" applyFont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0" fontId="26" fillId="4" borderId="114" xfId="0" applyFont="1" applyFill="1" applyBorder="1" applyAlignment="1">
      <alignment horizontal="center" vertical="center" wrapText="1"/>
    </xf>
    <xf numFmtId="0" fontId="26" fillId="4" borderId="116" xfId="0" applyFont="1" applyFill="1" applyBorder="1" applyAlignment="1">
      <alignment horizontal="center" vertical="center"/>
    </xf>
    <xf numFmtId="0" fontId="26" fillId="4" borderId="126" xfId="0" applyFont="1" applyFill="1" applyBorder="1" applyAlignment="1">
      <alignment horizontal="center" vertical="center"/>
    </xf>
    <xf numFmtId="0" fontId="26" fillId="4" borderId="124" xfId="0" applyFont="1" applyFill="1" applyBorder="1" applyAlignment="1">
      <alignment horizontal="center" vertical="center"/>
    </xf>
    <xf numFmtId="0" fontId="26" fillId="4" borderId="117" xfId="0" applyFont="1" applyFill="1" applyBorder="1" applyAlignment="1">
      <alignment horizontal="center" vertical="center"/>
    </xf>
    <xf numFmtId="0" fontId="26" fillId="4" borderId="118" xfId="0" applyFont="1" applyFill="1" applyBorder="1" applyAlignment="1">
      <alignment horizontal="center" vertical="center"/>
    </xf>
    <xf numFmtId="0" fontId="26" fillId="4" borderId="89" xfId="0" applyFont="1" applyFill="1" applyBorder="1" applyAlignment="1">
      <alignment horizontal="center" vertical="center"/>
    </xf>
    <xf numFmtId="0" fontId="26" fillId="4" borderId="90" xfId="0" applyFont="1" applyFill="1" applyBorder="1" applyAlignment="1">
      <alignment horizontal="center" vertical="center"/>
    </xf>
    <xf numFmtId="0" fontId="26" fillId="4" borderId="91" xfId="0" applyFont="1" applyFill="1" applyBorder="1" applyAlignment="1">
      <alignment horizontal="center" vertical="center"/>
    </xf>
    <xf numFmtId="0" fontId="26" fillId="4" borderId="73" xfId="0" applyFont="1" applyFill="1" applyBorder="1" applyAlignment="1">
      <alignment horizontal="center" vertical="center"/>
    </xf>
    <xf numFmtId="0" fontId="26" fillId="4" borderId="1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26" fillId="4" borderId="11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6" fillId="4" borderId="18" xfId="0" applyFont="1" applyFill="1" applyBorder="1" applyAlignment="1">
      <alignment horizontal="center" vertical="center"/>
    </xf>
    <xf numFmtId="0" fontId="26" fillId="4" borderId="121" xfId="0" applyFont="1" applyFill="1" applyBorder="1" applyAlignment="1">
      <alignment horizontal="center" vertical="center"/>
    </xf>
    <xf numFmtId="0" fontId="26" fillId="4" borderId="100" xfId="0" applyFont="1" applyFill="1" applyBorder="1" applyAlignment="1">
      <alignment horizontal="center" vertical="center"/>
    </xf>
    <xf numFmtId="0" fontId="26" fillId="4" borderId="122" xfId="0" applyFont="1" applyFill="1" applyBorder="1" applyAlignment="1">
      <alignment horizontal="center" vertical="center"/>
    </xf>
    <xf numFmtId="0" fontId="26" fillId="4" borderId="39" xfId="0" applyFont="1" applyFill="1" applyBorder="1" applyAlignment="1">
      <alignment horizontal="center" vertical="center"/>
    </xf>
    <xf numFmtId="0" fontId="26" fillId="4" borderId="47" xfId="0" applyFont="1" applyFill="1" applyBorder="1" applyAlignment="1">
      <alignment horizontal="center" vertical="center"/>
    </xf>
    <xf numFmtId="0" fontId="26" fillId="4" borderId="76" xfId="0" applyFont="1" applyFill="1" applyBorder="1" applyAlignment="1">
      <alignment horizontal="center" vertical="center"/>
    </xf>
    <xf numFmtId="0" fontId="26" fillId="4" borderId="49" xfId="0" applyFont="1" applyFill="1" applyBorder="1" applyAlignment="1">
      <alignment horizontal="center" vertical="center"/>
    </xf>
    <xf numFmtId="0" fontId="26" fillId="4" borderId="41" xfId="0" applyFont="1" applyFill="1" applyBorder="1" applyAlignment="1">
      <alignment horizontal="center" vertical="center"/>
    </xf>
    <xf numFmtId="0" fontId="26" fillId="4" borderId="84" xfId="0" applyFont="1" applyFill="1" applyBorder="1" applyAlignment="1">
      <alignment horizontal="center" vertical="center"/>
    </xf>
    <xf numFmtId="0" fontId="26" fillId="4" borderId="31" xfId="0" applyFont="1" applyFill="1" applyBorder="1" applyAlignment="1">
      <alignment horizontal="center" vertical="center"/>
    </xf>
    <xf numFmtId="0" fontId="26" fillId="4" borderId="32" xfId="0" applyFont="1" applyFill="1" applyBorder="1" applyAlignment="1">
      <alignment horizontal="center" vertical="center"/>
    </xf>
    <xf numFmtId="0" fontId="26" fillId="0" borderId="72" xfId="0" applyFont="1" applyBorder="1" applyAlignment="1">
      <alignment horizontal="center" vertical="center"/>
    </xf>
    <xf numFmtId="0" fontId="26" fillId="0" borderId="137" xfId="0" applyFont="1" applyBorder="1" applyAlignment="1">
      <alignment horizontal="center" vertical="center"/>
    </xf>
    <xf numFmtId="176" fontId="26" fillId="0" borderId="37" xfId="0" applyNumberFormat="1" applyFont="1" applyBorder="1" applyAlignment="1">
      <alignment horizontal="center" vertical="center" shrinkToFit="1"/>
    </xf>
    <xf numFmtId="176" fontId="26" fillId="0" borderId="56" xfId="0" applyNumberFormat="1" applyFont="1" applyBorder="1" applyAlignment="1">
      <alignment horizontal="center" vertical="center" shrinkToFit="1"/>
    </xf>
    <xf numFmtId="176" fontId="26" fillId="0" borderId="95" xfId="0" applyNumberFormat="1" applyFont="1" applyBorder="1" applyAlignment="1">
      <alignment horizontal="center" vertical="center" shrinkToFit="1"/>
    </xf>
    <xf numFmtId="176" fontId="26" fillId="0" borderId="103" xfId="0" applyNumberFormat="1" applyFont="1" applyBorder="1" applyAlignment="1">
      <alignment horizontal="center" vertical="center" shrinkToFit="1"/>
    </xf>
    <xf numFmtId="176" fontId="26" fillId="2" borderId="127" xfId="0" applyNumberFormat="1" applyFont="1" applyFill="1" applyBorder="1" applyAlignment="1">
      <alignment horizontal="center" vertical="center" shrinkToFit="1"/>
    </xf>
    <xf numFmtId="176" fontId="26" fillId="2" borderId="103" xfId="0" applyNumberFormat="1" applyFont="1" applyFill="1" applyBorder="1" applyAlignment="1">
      <alignment horizontal="center" vertical="center" shrinkToFit="1"/>
    </xf>
    <xf numFmtId="176" fontId="26" fillId="2" borderId="95" xfId="0" applyNumberFormat="1" applyFont="1" applyFill="1" applyBorder="1" applyAlignment="1">
      <alignment horizontal="center" vertical="center" shrinkToFit="1"/>
    </xf>
    <xf numFmtId="181" fontId="26" fillId="0" borderId="103" xfId="0" applyNumberFormat="1" applyFont="1" applyFill="1" applyBorder="1" applyAlignment="1">
      <alignment horizontal="center" vertical="center" shrinkToFit="1"/>
    </xf>
    <xf numFmtId="181" fontId="26" fillId="0" borderId="56" xfId="0" applyNumberFormat="1" applyFont="1" applyFill="1" applyBorder="1" applyAlignment="1">
      <alignment horizontal="center" vertical="center" shrinkToFit="1"/>
    </xf>
    <xf numFmtId="0" fontId="26" fillId="0" borderId="46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176" fontId="26" fillId="0" borderId="39" xfId="0" applyNumberFormat="1" applyFont="1" applyBorder="1" applyAlignment="1">
      <alignment horizontal="center" vertical="center" shrinkToFit="1"/>
    </xf>
    <xf numFmtId="176" fontId="26" fillId="0" borderId="47" xfId="0" applyNumberFormat="1" applyFont="1" applyBorder="1" applyAlignment="1">
      <alignment horizontal="center" vertical="center" shrinkToFit="1"/>
    </xf>
    <xf numFmtId="176" fontId="26" fillId="0" borderId="76" xfId="0" applyNumberFormat="1" applyFont="1" applyBorder="1" applyAlignment="1">
      <alignment horizontal="center" vertical="center" shrinkToFit="1"/>
    </xf>
    <xf numFmtId="176" fontId="26" fillId="0" borderId="49" xfId="0" applyNumberFormat="1" applyFont="1" applyBorder="1" applyAlignment="1">
      <alignment horizontal="center" vertical="center" shrinkToFit="1"/>
    </xf>
    <xf numFmtId="176" fontId="26" fillId="2" borderId="19" xfId="0" applyNumberFormat="1" applyFont="1" applyFill="1" applyBorder="1" applyAlignment="1">
      <alignment horizontal="center" vertical="center" shrinkToFit="1"/>
    </xf>
    <xf numFmtId="176" fontId="26" fillId="2" borderId="49" xfId="0" applyNumberFormat="1" applyFont="1" applyFill="1" applyBorder="1" applyAlignment="1">
      <alignment horizontal="center" vertical="center" shrinkToFit="1"/>
    </xf>
    <xf numFmtId="176" fontId="26" fillId="2" borderId="76" xfId="0" applyNumberFormat="1" applyFont="1" applyFill="1" applyBorder="1" applyAlignment="1">
      <alignment horizontal="center" vertical="center" shrinkToFit="1"/>
    </xf>
    <xf numFmtId="181" fontId="26" fillId="0" borderId="49" xfId="0" applyNumberFormat="1" applyFont="1" applyFill="1" applyBorder="1" applyAlignment="1">
      <alignment horizontal="center" vertical="center" shrinkToFit="1"/>
    </xf>
    <xf numFmtId="181" fontId="26" fillId="0" borderId="47" xfId="0" applyNumberFormat="1" applyFont="1" applyFill="1" applyBorder="1" applyAlignment="1">
      <alignment horizontal="center" vertical="center" shrinkToFit="1"/>
    </xf>
    <xf numFmtId="0" fontId="26" fillId="2" borderId="36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176" fontId="26" fillId="2" borderId="32" xfId="0" applyNumberFormat="1" applyFont="1" applyFill="1" applyBorder="1" applyAlignment="1">
      <alignment horizontal="center" vertical="center" shrinkToFit="1"/>
    </xf>
    <xf numFmtId="176" fontId="26" fillId="2" borderId="31" xfId="0" applyNumberFormat="1" applyFont="1" applyFill="1" applyBorder="1" applyAlignment="1">
      <alignment horizontal="center" vertical="center" shrinkToFit="1"/>
    </xf>
    <xf numFmtId="181" fontId="26" fillId="0" borderId="32" xfId="0" applyNumberFormat="1" applyFont="1" applyFill="1" applyBorder="1" applyAlignment="1">
      <alignment horizontal="center" vertical="center" shrinkToFit="1"/>
    </xf>
    <xf numFmtId="181" fontId="26" fillId="0" borderId="84" xfId="0" applyNumberFormat="1" applyFont="1" applyFill="1" applyBorder="1" applyAlignment="1">
      <alignment horizontal="center" vertical="center" shrinkToFit="1"/>
    </xf>
    <xf numFmtId="0" fontId="26" fillId="2" borderId="135" xfId="0" applyFont="1" applyFill="1" applyBorder="1" applyAlignment="1">
      <alignment horizontal="center" vertical="center"/>
    </xf>
    <xf numFmtId="0" fontId="26" fillId="2" borderId="136" xfId="0" applyFont="1" applyFill="1" applyBorder="1" applyAlignment="1">
      <alignment horizontal="center" vertical="center"/>
    </xf>
    <xf numFmtId="176" fontId="26" fillId="2" borderId="1" xfId="0" applyNumberFormat="1" applyFont="1" applyFill="1" applyBorder="1" applyAlignment="1">
      <alignment horizontal="center" vertical="center"/>
    </xf>
    <xf numFmtId="176" fontId="26" fillId="2" borderId="36" xfId="0" applyNumberFormat="1" applyFont="1" applyFill="1" applyBorder="1" applyAlignment="1">
      <alignment horizontal="center" vertical="center"/>
    </xf>
    <xf numFmtId="176" fontId="26" fillId="2" borderId="4" xfId="0" applyNumberFormat="1" applyFont="1" applyFill="1" applyBorder="1" applyAlignment="1">
      <alignment horizontal="center" vertical="center"/>
    </xf>
    <xf numFmtId="176" fontId="26" fillId="2" borderId="34" xfId="0" applyNumberFormat="1" applyFont="1" applyFill="1" applyBorder="1" applyAlignment="1">
      <alignment horizontal="center" vertical="center"/>
    </xf>
    <xf numFmtId="0" fontId="26" fillId="0" borderId="74" xfId="0" applyFont="1" applyBorder="1" applyAlignment="1">
      <alignment horizontal="center" vertical="center"/>
    </xf>
    <xf numFmtId="0" fontId="26" fillId="0" borderId="106" xfId="0" applyFont="1" applyBorder="1" applyAlignment="1">
      <alignment horizontal="center" vertical="center"/>
    </xf>
    <xf numFmtId="176" fontId="26" fillId="0" borderId="41" xfId="0" applyNumberFormat="1" applyFont="1" applyBorder="1" applyAlignment="1">
      <alignment horizontal="center" vertical="center" shrinkToFit="1"/>
    </xf>
    <xf numFmtId="176" fontId="26" fillId="0" borderId="84" xfId="0" applyNumberFormat="1" applyFont="1" applyBorder="1" applyAlignment="1">
      <alignment horizontal="center" vertical="center" shrinkToFit="1"/>
    </xf>
    <xf numFmtId="176" fontId="26" fillId="0" borderId="31" xfId="0" applyNumberFormat="1" applyFont="1" applyBorder="1" applyAlignment="1">
      <alignment horizontal="center" vertical="center" shrinkToFit="1"/>
    </xf>
    <xf numFmtId="176" fontId="26" fillId="0" borderId="32" xfId="0" applyNumberFormat="1" applyFont="1" applyBorder="1" applyAlignment="1">
      <alignment horizontal="center" vertical="center" shrinkToFit="1"/>
    </xf>
    <xf numFmtId="176" fontId="26" fillId="2" borderId="30" xfId="0" applyNumberFormat="1" applyFont="1" applyFill="1" applyBorder="1" applyAlignment="1">
      <alignment horizontal="center" vertical="center" shrinkToFit="1"/>
    </xf>
    <xf numFmtId="0" fontId="46" fillId="0" borderId="0" xfId="0" applyFont="1" applyAlignment="1">
      <alignment horizontal="center" vertical="top" wrapText="1"/>
    </xf>
    <xf numFmtId="0" fontId="45" fillId="6" borderId="22" xfId="0" applyFont="1" applyFill="1" applyBorder="1" applyAlignment="1">
      <alignment horizontal="center" vertical="center"/>
    </xf>
    <xf numFmtId="0" fontId="45" fillId="6" borderId="16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1" fillId="0" borderId="18" xfId="0" applyFont="1" applyBorder="1" applyAlignment="1">
      <alignment vertical="center" wrapText="1"/>
    </xf>
    <xf numFmtId="0" fontId="21" fillId="3" borderId="49" xfId="0" applyFont="1" applyFill="1" applyBorder="1" applyAlignment="1">
      <alignment horizontal="center" vertical="center"/>
    </xf>
    <xf numFmtId="0" fontId="21" fillId="3" borderId="47" xfId="0" applyFont="1" applyFill="1" applyBorder="1" applyAlignment="1">
      <alignment horizontal="center" vertical="center"/>
    </xf>
    <xf numFmtId="0" fontId="21" fillId="3" borderId="76" xfId="0" applyFont="1" applyFill="1" applyBorder="1" applyAlignment="1">
      <alignment horizontal="center" vertical="center"/>
    </xf>
    <xf numFmtId="0" fontId="26" fillId="0" borderId="49" xfId="0" applyFont="1" applyBorder="1" applyAlignment="1">
      <alignment horizontal="left" vertical="center" shrinkToFit="1"/>
    </xf>
    <xf numFmtId="0" fontId="26" fillId="0" borderId="47" xfId="0" applyFont="1" applyBorder="1" applyAlignment="1">
      <alignment horizontal="left" vertical="center" shrinkToFit="1"/>
    </xf>
    <xf numFmtId="0" fontId="26" fillId="0" borderId="76" xfId="0" applyFont="1" applyBorder="1" applyAlignment="1">
      <alignment horizontal="left" vertical="center" shrinkToFit="1"/>
    </xf>
    <xf numFmtId="0" fontId="26" fillId="0" borderId="49" xfId="0" applyFont="1" applyBorder="1" applyAlignment="1">
      <alignment horizontal="left" vertical="center" wrapText="1"/>
    </xf>
    <xf numFmtId="0" fontId="26" fillId="0" borderId="47" xfId="0" applyFont="1" applyBorder="1" applyAlignment="1">
      <alignment horizontal="left" vertical="center"/>
    </xf>
    <xf numFmtId="0" fontId="26" fillId="0" borderId="76" xfId="0" applyFont="1" applyBorder="1" applyAlignment="1">
      <alignment horizontal="left" vertical="center"/>
    </xf>
    <xf numFmtId="0" fontId="26" fillId="0" borderId="49" xfId="0" applyFont="1" applyBorder="1" applyAlignment="1">
      <alignment horizontal="left" vertical="center" wrapText="1" shrinkToFit="1"/>
    </xf>
    <xf numFmtId="0" fontId="26" fillId="0" borderId="47" xfId="0" applyFont="1" applyBorder="1" applyAlignment="1">
      <alignment horizontal="left" vertical="center" wrapText="1"/>
    </xf>
    <xf numFmtId="0" fontId="26" fillId="0" borderId="76" xfId="0" applyFont="1" applyBorder="1" applyAlignment="1">
      <alignment horizontal="left" vertical="center" wrapText="1"/>
    </xf>
    <xf numFmtId="0" fontId="21" fillId="0" borderId="16" xfId="0" applyFont="1" applyBorder="1" applyAlignment="1">
      <alignment vertical="center" wrapText="1"/>
    </xf>
    <xf numFmtId="0" fontId="21" fillId="0" borderId="16" xfId="0" applyFont="1" applyBorder="1">
      <alignment vertical="center"/>
    </xf>
    <xf numFmtId="0" fontId="21" fillId="0" borderId="0" xfId="0" applyFont="1" applyBorder="1" applyAlignment="1">
      <alignment horizontal="center" vertical="center"/>
    </xf>
    <xf numFmtId="0" fontId="26" fillId="0" borderId="49" xfId="0" applyFont="1" applyBorder="1" applyAlignment="1">
      <alignment horizontal="left" vertical="top" wrapText="1"/>
    </xf>
    <xf numFmtId="0" fontId="26" fillId="0" borderId="47" xfId="0" applyFont="1" applyBorder="1" applyAlignment="1">
      <alignment horizontal="left" vertical="top" wrapText="1"/>
    </xf>
    <xf numFmtId="0" fontId="26" fillId="0" borderId="76" xfId="0" applyFont="1" applyBorder="1" applyAlignment="1">
      <alignment horizontal="left" vertical="top" wrapText="1"/>
    </xf>
    <xf numFmtId="0" fontId="21" fillId="3" borderId="19" xfId="0" applyFont="1" applyFill="1" applyBorder="1" applyAlignment="1">
      <alignment horizontal="center" vertical="center"/>
    </xf>
    <xf numFmtId="0" fontId="26" fillId="0" borderId="19" xfId="0" applyFont="1" applyBorder="1" applyAlignment="1">
      <alignment horizontal="left" vertical="top" wrapText="1"/>
    </xf>
    <xf numFmtId="0" fontId="21" fillId="0" borderId="0" xfId="0" applyFont="1" applyBorder="1">
      <alignment vertical="center"/>
    </xf>
    <xf numFmtId="0" fontId="26" fillId="0" borderId="49" xfId="0" applyFont="1" applyBorder="1" applyAlignment="1">
      <alignment vertical="top" wrapText="1"/>
    </xf>
    <xf numFmtId="0" fontId="26" fillId="0" borderId="47" xfId="0" applyFont="1" applyBorder="1" applyAlignment="1">
      <alignment vertical="top" wrapText="1"/>
    </xf>
    <xf numFmtId="0" fontId="26" fillId="0" borderId="76" xfId="0" applyFont="1" applyBorder="1" applyAlignment="1">
      <alignment vertical="top" wrapText="1"/>
    </xf>
    <xf numFmtId="0" fontId="26" fillId="0" borderId="49" xfId="0" applyFont="1" applyBorder="1" applyAlignment="1">
      <alignment vertical="center" wrapText="1"/>
    </xf>
    <xf numFmtId="0" fontId="26" fillId="0" borderId="47" xfId="0" applyFont="1" applyBorder="1" applyAlignment="1">
      <alignment vertical="center" wrapText="1"/>
    </xf>
    <xf numFmtId="0" fontId="26" fillId="0" borderId="76" xfId="0" applyFont="1" applyBorder="1" applyAlignment="1">
      <alignment vertical="center" wrapText="1"/>
    </xf>
    <xf numFmtId="0" fontId="26" fillId="0" borderId="49" xfId="0" applyFont="1" applyBorder="1">
      <alignment vertical="center"/>
    </xf>
    <xf numFmtId="0" fontId="26" fillId="0" borderId="47" xfId="0" applyFont="1" applyBorder="1">
      <alignment vertical="center"/>
    </xf>
    <xf numFmtId="0" fontId="26" fillId="0" borderId="76" xfId="0" applyFont="1" applyBorder="1">
      <alignment vertical="center"/>
    </xf>
    <xf numFmtId="0" fontId="26" fillId="0" borderId="49" xfId="0" applyFont="1" applyBorder="1" applyAlignment="1">
      <alignment vertical="center" shrinkToFit="1"/>
    </xf>
    <xf numFmtId="0" fontId="26" fillId="0" borderId="47" xfId="0" applyFont="1" applyBorder="1" applyAlignment="1">
      <alignment vertical="center" shrinkToFit="1"/>
    </xf>
    <xf numFmtId="0" fontId="26" fillId="0" borderId="76" xfId="0" applyFont="1" applyBorder="1" applyAlignment="1">
      <alignment vertical="center" shrinkToFit="1"/>
    </xf>
    <xf numFmtId="0" fontId="21" fillId="0" borderId="0" xfId="0" applyFont="1" applyBorder="1" applyAlignment="1">
      <alignment vertical="top" wrapText="1"/>
    </xf>
    <xf numFmtId="0" fontId="21" fillId="0" borderId="18" xfId="0" applyFont="1" applyBorder="1" applyAlignment="1">
      <alignment vertical="top" wrapText="1"/>
    </xf>
    <xf numFmtId="0" fontId="21" fillId="0" borderId="6" xfId="0" applyFont="1" applyBorder="1" applyAlignment="1">
      <alignment horizontal="center" vertical="center"/>
    </xf>
    <xf numFmtId="0" fontId="26" fillId="0" borderId="49" xfId="0" applyFont="1" applyBorder="1" applyAlignment="1">
      <alignment horizontal="left" vertical="center"/>
    </xf>
    <xf numFmtId="0" fontId="26" fillId="0" borderId="50" xfId="0" applyFont="1" applyBorder="1" applyAlignment="1">
      <alignment horizontal="center" vertical="center"/>
    </xf>
    <xf numFmtId="0" fontId="26" fillId="0" borderId="147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21" fillId="0" borderId="5" xfId="0" applyFont="1" applyBorder="1" applyAlignment="1">
      <alignment vertical="top" wrapText="1"/>
    </xf>
    <xf numFmtId="0" fontId="21" fillId="0" borderId="21" xfId="0" applyFont="1" applyBorder="1" applyAlignment="1">
      <alignment vertical="top" wrapText="1"/>
    </xf>
    <xf numFmtId="0" fontId="50" fillId="0" borderId="0" xfId="0" applyFont="1" applyAlignment="1">
      <alignment horizontal="center" vertical="center"/>
    </xf>
  </cellXfs>
  <cellStyles count="4">
    <cellStyle name="쉼표 [0]" xfId="1" builtinId="6"/>
    <cellStyle name="표준" xfId="0" builtinId="0"/>
    <cellStyle name="표준 2" xfId="3" xr:uid="{00000000-0005-0000-0000-000002000000}"/>
    <cellStyle name="하이퍼링크" xfId="2" builtinId="8"/>
  </cellStyles>
  <dxfs count="18"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343092</xdr:colOff>
      <xdr:row>4</xdr:row>
      <xdr:rowOff>43725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53" y="100853"/>
          <a:ext cx="533592" cy="716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85725</xdr:colOff>
      <xdr:row>1</xdr:row>
      <xdr:rowOff>0</xdr:rowOff>
    </xdr:from>
    <xdr:to>
      <xdr:col>14</xdr:col>
      <xdr:colOff>24501</xdr:colOff>
      <xdr:row>4</xdr:row>
      <xdr:rowOff>43725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12784" y="100853"/>
          <a:ext cx="1070570" cy="716078"/>
        </a:xfrm>
        <a:prstGeom prst="rect">
          <a:avLst/>
        </a:prstGeom>
      </xdr:spPr>
    </xdr:pic>
    <xdr:clientData/>
  </xdr:twoCellAnchor>
  <xdr:twoCellAnchor editAs="oneCell">
    <xdr:from>
      <xdr:col>5</xdr:col>
      <xdr:colOff>180975</xdr:colOff>
      <xdr:row>0</xdr:row>
      <xdr:rowOff>50800</xdr:rowOff>
    </xdr:from>
    <xdr:to>
      <xdr:col>11</xdr:col>
      <xdr:colOff>9525</xdr:colOff>
      <xdr:row>6</xdr:row>
      <xdr:rowOff>46560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DF694068-2CDE-4543-A620-163A0CB2B0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12925" y="50800"/>
          <a:ext cx="3009900" cy="104351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16</xdr:row>
      <xdr:rowOff>12700</xdr:rowOff>
    </xdr:from>
    <xdr:to>
      <xdr:col>13</xdr:col>
      <xdr:colOff>419100</xdr:colOff>
      <xdr:row>37</xdr:row>
      <xdr:rowOff>4540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2924FDAD-ED7A-4EEF-82D1-A28DFE5DF6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800" y="2857500"/>
          <a:ext cx="5937250" cy="5249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</sheetPr>
  <dimension ref="B1:N52"/>
  <sheetViews>
    <sheetView showGridLines="0" tabSelected="1" view="pageBreakPreview" topLeftCell="A13" zoomScaleNormal="100" zoomScaleSheetLayoutView="100" workbookViewId="0">
      <selection activeCell="Q34" sqref="Q34"/>
    </sheetView>
  </sheetViews>
  <sheetFormatPr defaultRowHeight="14"/>
  <cols>
    <col min="1" max="1" width="1.08203125" customWidth="1"/>
    <col min="2" max="2" width="2.25" customWidth="1"/>
    <col min="3" max="3" width="11.4140625" customWidth="1"/>
    <col min="4" max="4" width="1.08203125" customWidth="1"/>
    <col min="5" max="5" width="5.58203125" customWidth="1"/>
    <col min="6" max="6" width="18.4140625" customWidth="1"/>
    <col min="7" max="7" width="1" customWidth="1"/>
    <col min="9" max="9" width="0.33203125" customWidth="1"/>
    <col min="10" max="10" width="6.33203125" customWidth="1"/>
    <col min="11" max="11" width="7" customWidth="1"/>
    <col min="12" max="12" width="4.25" customWidth="1"/>
    <col min="13" max="13" width="7.33203125" customWidth="1"/>
    <col min="14" max="14" width="5.9140625" customWidth="1"/>
    <col min="15" max="15" width="1.08203125" customWidth="1"/>
  </cols>
  <sheetData>
    <row r="1" spans="2:14" ht="7.5" customHeight="1"/>
    <row r="2" spans="2:14" ht="29.25" customHeight="1">
      <c r="C2" s="724" t="s">
        <v>41</v>
      </c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4"/>
    </row>
    <row r="3" spans="2:14" s="28" customFormat="1" ht="5.25" customHeight="1"/>
    <row r="4" spans="2:14" s="28" customFormat="1" ht="18.75" customHeight="1">
      <c r="C4" s="249" t="s">
        <v>791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</row>
    <row r="5" spans="2:14" s="28" customFormat="1" ht="6" customHeight="1"/>
    <row r="6" spans="2:14" s="28" customFormat="1" ht="16.5" customHeight="1">
      <c r="C6" s="250" t="s">
        <v>243</v>
      </c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</row>
    <row r="7" spans="2:14" s="28" customFormat="1" ht="5.25" customHeight="1" thickBot="1"/>
    <row r="8" spans="2:14" s="28" customFormat="1" ht="15" customHeight="1">
      <c r="B8" s="251" t="s">
        <v>161</v>
      </c>
      <c r="C8" s="252"/>
      <c r="D8" s="253"/>
      <c r="E8" s="254"/>
      <c r="F8" s="255"/>
      <c r="H8" s="258" t="s">
        <v>162</v>
      </c>
      <c r="I8" s="260" t="s">
        <v>766</v>
      </c>
      <c r="J8" s="261"/>
      <c r="K8" s="263"/>
      <c r="L8" s="254" t="s">
        <v>164</v>
      </c>
      <c r="M8" s="263"/>
      <c r="N8" s="255" t="s">
        <v>165</v>
      </c>
    </row>
    <row r="9" spans="2:14" s="28" customFormat="1" ht="15" customHeight="1">
      <c r="B9" s="242"/>
      <c r="C9" s="243"/>
      <c r="D9" s="256"/>
      <c r="E9" s="257"/>
      <c r="F9" s="240"/>
      <c r="H9" s="259"/>
      <c r="I9" s="262"/>
      <c r="J9" s="238"/>
      <c r="K9" s="241"/>
      <c r="L9" s="257"/>
      <c r="M9" s="241"/>
      <c r="N9" s="240"/>
    </row>
    <row r="10" spans="2:14" s="28" customFormat="1" ht="20.149999999999999" customHeight="1">
      <c r="B10" s="227" t="s">
        <v>166</v>
      </c>
      <c r="C10" s="228"/>
      <c r="D10" s="229"/>
      <c r="E10" s="244"/>
      <c r="F10" s="245"/>
      <c r="H10" s="29"/>
      <c r="I10" s="30"/>
      <c r="J10" s="31" t="s">
        <v>167</v>
      </c>
      <c r="K10" s="264"/>
      <c r="L10" s="264"/>
      <c r="M10" s="264"/>
      <c r="N10" s="265"/>
    </row>
    <row r="11" spans="2:14" s="28" customFormat="1" ht="20.149999999999999" customHeight="1">
      <c r="B11" s="242" t="s">
        <v>277</v>
      </c>
      <c r="C11" s="243"/>
      <c r="D11" s="229"/>
      <c r="E11" s="244"/>
      <c r="F11" s="245"/>
      <c r="H11" s="32" t="s">
        <v>168</v>
      </c>
      <c r="I11" s="33"/>
      <c r="J11" s="237" t="s">
        <v>163</v>
      </c>
      <c r="K11" s="225"/>
      <c r="L11" s="237" t="s">
        <v>164</v>
      </c>
      <c r="M11" s="225"/>
      <c r="N11" s="239" t="s">
        <v>165</v>
      </c>
    </row>
    <row r="12" spans="2:14" s="28" customFormat="1" ht="15" customHeight="1">
      <c r="B12" s="227" t="s">
        <v>169</v>
      </c>
      <c r="C12" s="228"/>
      <c r="D12" s="229"/>
      <c r="E12" s="34" t="s">
        <v>276</v>
      </c>
      <c r="F12" s="35"/>
      <c r="H12" s="36"/>
      <c r="I12" s="37"/>
      <c r="J12" s="238"/>
      <c r="K12" s="241"/>
      <c r="L12" s="238"/>
      <c r="M12" s="241"/>
      <c r="N12" s="240"/>
    </row>
    <row r="13" spans="2:14" s="28" customFormat="1" ht="15" customHeight="1">
      <c r="B13" s="227"/>
      <c r="C13" s="228"/>
      <c r="D13" s="229"/>
      <c r="E13" s="230"/>
      <c r="F13" s="231"/>
      <c r="H13" s="227" t="s">
        <v>170</v>
      </c>
      <c r="I13" s="233"/>
      <c r="J13" s="38" t="s">
        <v>171</v>
      </c>
      <c r="K13" s="225"/>
      <c r="L13" s="225"/>
      <c r="M13" s="225"/>
      <c r="N13" s="226"/>
    </row>
    <row r="14" spans="2:14" s="28" customFormat="1" ht="15" customHeight="1">
      <c r="B14" s="227" t="s">
        <v>172</v>
      </c>
      <c r="C14" s="228"/>
      <c r="D14" s="229"/>
      <c r="E14" s="246" t="s">
        <v>173</v>
      </c>
      <c r="F14" s="235"/>
      <c r="H14" s="227"/>
      <c r="I14" s="233"/>
      <c r="J14" s="38" t="s">
        <v>174</v>
      </c>
      <c r="K14" s="225"/>
      <c r="L14" s="225"/>
      <c r="M14" s="225"/>
      <c r="N14" s="226"/>
    </row>
    <row r="15" spans="2:14" s="28" customFormat="1" ht="15" customHeight="1" thickBot="1">
      <c r="B15" s="232"/>
      <c r="C15" s="282"/>
      <c r="D15" s="248"/>
      <c r="E15" s="247"/>
      <c r="F15" s="236"/>
      <c r="H15" s="232"/>
      <c r="I15" s="234"/>
      <c r="J15" s="39" t="s">
        <v>175</v>
      </c>
      <c r="K15" s="280"/>
      <c r="L15" s="280"/>
      <c r="M15" s="280"/>
      <c r="N15" s="281"/>
    </row>
    <row r="16" spans="2:14" s="28" customFormat="1" ht="6.75" customHeight="1"/>
    <row r="17" spans="2:14" s="28" customFormat="1" ht="5.25" customHeight="1">
      <c r="B17" s="40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2"/>
    </row>
    <row r="18" spans="2:14" s="28" customFormat="1" ht="17.5">
      <c r="B18" s="43"/>
      <c r="C18" s="44" t="s">
        <v>37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6"/>
    </row>
    <row r="19" spans="2:14" s="28" customFormat="1" ht="4.5" customHeight="1">
      <c r="B19" s="43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6"/>
    </row>
    <row r="20" spans="2:14" s="28" customFormat="1" ht="46.5" customHeight="1">
      <c r="B20" s="43"/>
      <c r="C20" s="270" t="s">
        <v>761</v>
      </c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8"/>
    </row>
    <row r="21" spans="2:14" s="28" customFormat="1" ht="5.25" customHeight="1">
      <c r="B21" s="43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6"/>
    </row>
    <row r="22" spans="2:14" s="28" customFormat="1" ht="35.15" customHeight="1">
      <c r="B22" s="43"/>
      <c r="C22" s="270" t="s">
        <v>762</v>
      </c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8"/>
    </row>
    <row r="23" spans="2:14" s="28" customFormat="1" ht="5.25" customHeight="1">
      <c r="B23" s="43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6"/>
    </row>
    <row r="24" spans="2:14" s="28" customFormat="1" ht="70" customHeight="1">
      <c r="B24" s="43"/>
      <c r="C24" s="270" t="s">
        <v>763</v>
      </c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9"/>
    </row>
    <row r="25" spans="2:14" s="28" customFormat="1" ht="5.25" customHeight="1">
      <c r="B25" s="43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6"/>
    </row>
    <row r="26" spans="2:14" s="48" customFormat="1" ht="30.75" customHeight="1">
      <c r="B26" s="47"/>
      <c r="C26" s="276" t="s">
        <v>729</v>
      </c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8"/>
    </row>
    <row r="27" spans="2:14" s="48" customFormat="1" ht="18" customHeight="1">
      <c r="B27" s="47"/>
      <c r="C27" s="49" t="s">
        <v>801</v>
      </c>
      <c r="D27" s="49"/>
      <c r="E27" s="49"/>
      <c r="F27" s="49"/>
      <c r="G27" s="49"/>
      <c r="H27" s="49"/>
      <c r="I27" s="49"/>
      <c r="J27" s="49"/>
      <c r="K27" s="45"/>
      <c r="L27" s="45"/>
      <c r="M27" s="45"/>
      <c r="N27" s="46"/>
    </row>
    <row r="28" spans="2:14" s="48" customFormat="1" ht="18" customHeight="1">
      <c r="B28" s="47"/>
      <c r="C28" s="274" t="s">
        <v>764</v>
      </c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5"/>
    </row>
    <row r="29" spans="2:14" s="28" customFormat="1" ht="5.25" customHeight="1">
      <c r="B29" s="43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6"/>
    </row>
    <row r="30" spans="2:14" s="28" customFormat="1" ht="33.75" customHeight="1">
      <c r="B30" s="43"/>
      <c r="C30" s="271" t="s">
        <v>765</v>
      </c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3"/>
    </row>
    <row r="31" spans="2:14" s="28" customFormat="1" ht="12" customHeight="1">
      <c r="B31" s="43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6"/>
    </row>
    <row r="32" spans="2:14" s="28" customFormat="1" ht="18" customHeight="1">
      <c r="B32" s="43"/>
      <c r="C32" s="44" t="s">
        <v>39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6"/>
    </row>
    <row r="33" spans="2:14" s="28" customFormat="1" ht="8.25" customHeight="1">
      <c r="B33" s="43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6"/>
    </row>
    <row r="34" spans="2:14" s="28" customFormat="1" ht="50.15" customHeight="1">
      <c r="B34" s="43"/>
      <c r="C34" s="267" t="s">
        <v>792</v>
      </c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9"/>
    </row>
    <row r="35" spans="2:14" s="28" customFormat="1" ht="7.5" customHeight="1">
      <c r="B35" s="43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6"/>
    </row>
    <row r="36" spans="2:14" s="28" customFormat="1" ht="13.5" customHeight="1">
      <c r="B36" s="43"/>
      <c r="C36" s="268" t="s">
        <v>38</v>
      </c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9"/>
    </row>
    <row r="37" spans="2:14" s="28" customFormat="1" ht="6.75" customHeight="1">
      <c r="B37" s="43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6"/>
    </row>
    <row r="38" spans="2:14" s="28" customFormat="1" ht="15.75" customHeight="1">
      <c r="B38" s="43"/>
      <c r="C38" s="268" t="s">
        <v>157</v>
      </c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9"/>
    </row>
    <row r="39" spans="2:14" s="28" customFormat="1" ht="8.25" customHeight="1">
      <c r="B39" s="43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6"/>
    </row>
    <row r="40" spans="2:14" s="28" customFormat="1" ht="9" customHeight="1">
      <c r="B40" s="43"/>
      <c r="C40" s="266" t="s">
        <v>800</v>
      </c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46"/>
    </row>
    <row r="41" spans="2:14" s="28" customFormat="1" ht="9" customHeight="1">
      <c r="B41" s="43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46"/>
    </row>
    <row r="42" spans="2:14" s="28" customFormat="1" ht="81" customHeight="1">
      <c r="B42" s="43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46"/>
    </row>
    <row r="43" spans="2:14" s="28" customFormat="1" ht="9" customHeight="1">
      <c r="B43" s="50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2"/>
    </row>
    <row r="44" spans="2:14" s="28" customFormat="1" ht="5.25" customHeight="1"/>
    <row r="51" ht="26.25" customHeight="1"/>
    <row r="52" ht="6" customHeight="1"/>
  </sheetData>
  <protectedRanges>
    <protectedRange sqref="E8 F12 E13 F14 M8 M12 K8:K15" name="범위1_1"/>
  </protectedRanges>
  <mergeCells count="43">
    <mergeCell ref="K10:N10"/>
    <mergeCell ref="B10:C10"/>
    <mergeCell ref="D10:F10"/>
    <mergeCell ref="C40:M42"/>
    <mergeCell ref="C34:N34"/>
    <mergeCell ref="C24:N24"/>
    <mergeCell ref="C30:N30"/>
    <mergeCell ref="C28:N28"/>
    <mergeCell ref="C36:N36"/>
    <mergeCell ref="C38:N38"/>
    <mergeCell ref="C26:N26"/>
    <mergeCell ref="C22:N22"/>
    <mergeCell ref="C20:N20"/>
    <mergeCell ref="K14:N14"/>
    <mergeCell ref="K15:N15"/>
    <mergeCell ref="B14:C15"/>
    <mergeCell ref="C2:N2"/>
    <mergeCell ref="C4:N4"/>
    <mergeCell ref="C6:N6"/>
    <mergeCell ref="B8:C9"/>
    <mergeCell ref="D8:F9"/>
    <mergeCell ref="H8:H9"/>
    <mergeCell ref="I8:J9"/>
    <mergeCell ref="K8:K9"/>
    <mergeCell ref="L8:L9"/>
    <mergeCell ref="M8:M9"/>
    <mergeCell ref="N8:N9"/>
    <mergeCell ref="K13:N13"/>
    <mergeCell ref="B12:C13"/>
    <mergeCell ref="D12:D13"/>
    <mergeCell ref="E13:F13"/>
    <mergeCell ref="H13:H15"/>
    <mergeCell ref="I13:I15"/>
    <mergeCell ref="F14:F15"/>
    <mergeCell ref="J11:J12"/>
    <mergeCell ref="L11:L12"/>
    <mergeCell ref="N11:N12"/>
    <mergeCell ref="K11:K12"/>
    <mergeCell ref="M11:M12"/>
    <mergeCell ref="B11:C11"/>
    <mergeCell ref="D11:F11"/>
    <mergeCell ref="E14:E15"/>
    <mergeCell ref="D14:D15"/>
  </mergeCells>
  <phoneticPr fontId="2" type="noConversion"/>
  <pageMargins left="0.59055118110236227" right="0.59055118110236227" top="0.82677165354330717" bottom="0.74803149606299213" header="0.51181102362204722" footer="0.51181102362204722"/>
  <pageSetup paperSize="9"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7"/>
  </sheetPr>
  <dimension ref="A1:U62"/>
  <sheetViews>
    <sheetView showGridLines="0" view="pageBreakPreview" topLeftCell="A10" zoomScaleNormal="100" workbookViewId="0">
      <selection activeCell="A28" sqref="A28"/>
    </sheetView>
  </sheetViews>
  <sheetFormatPr defaultRowHeight="14"/>
  <cols>
    <col min="1" max="1" width="1.33203125" customWidth="1"/>
    <col min="2" max="2" width="0.4140625" customWidth="1"/>
    <col min="3" max="3" width="13.33203125" customWidth="1"/>
    <col min="4" max="4" width="4" customWidth="1"/>
    <col min="5" max="5" width="0.4140625" customWidth="1"/>
    <col min="6" max="6" width="2.33203125" customWidth="1"/>
    <col min="7" max="7" width="3.6640625" customWidth="1"/>
    <col min="8" max="8" width="4.9140625" customWidth="1"/>
    <col min="9" max="9" width="0.58203125" customWidth="1"/>
    <col min="10" max="10" width="5" customWidth="1"/>
    <col min="11" max="11" width="2.33203125" customWidth="1"/>
    <col min="12" max="12" width="4.08203125" customWidth="1"/>
    <col min="13" max="13" width="5.58203125" customWidth="1"/>
    <col min="14" max="14" width="5.25" customWidth="1"/>
    <col min="15" max="15" width="2.33203125" customWidth="1"/>
    <col min="16" max="16" width="3.08203125" customWidth="1"/>
    <col min="17" max="17" width="4.9140625" customWidth="1"/>
    <col min="18" max="18" width="9.58203125" customWidth="1"/>
    <col min="19" max="19" width="10.25" customWidth="1"/>
    <col min="20" max="20" width="1.08203125" customWidth="1"/>
  </cols>
  <sheetData>
    <row r="1" spans="1:21" s="28" customFormat="1" ht="29.25" customHeight="1">
      <c r="A1" s="93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1" s="28" customFormat="1" ht="1.5" customHeight="1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1" s="28" customFormat="1" ht="40.5" customHeight="1" thickBot="1">
      <c r="A3" s="54"/>
      <c r="B3" s="55"/>
      <c r="C3" s="294" t="s">
        <v>156</v>
      </c>
      <c r="D3" s="294"/>
      <c r="E3" s="56"/>
      <c r="F3" s="338"/>
      <c r="G3" s="339"/>
      <c r="H3" s="340"/>
      <c r="I3" s="341" t="s">
        <v>768</v>
      </c>
      <c r="J3" s="342"/>
      <c r="K3" s="342"/>
      <c r="L3" s="342"/>
      <c r="M3" s="342"/>
      <c r="N3" s="342"/>
      <c r="O3" s="342"/>
      <c r="P3" s="342"/>
      <c r="Q3" s="342"/>
      <c r="R3" s="342"/>
      <c r="S3" s="343"/>
      <c r="T3" s="54"/>
    </row>
    <row r="4" spans="1:21" s="28" customFormat="1" ht="17.25" customHeight="1" thickBot="1">
      <c r="A4" s="54"/>
      <c r="B4" s="57"/>
      <c r="C4" s="344" t="s">
        <v>60</v>
      </c>
      <c r="D4" s="344"/>
      <c r="E4" s="58"/>
      <c r="F4" s="345"/>
      <c r="G4" s="346"/>
      <c r="H4" s="347"/>
      <c r="I4" s="342" t="s">
        <v>144</v>
      </c>
      <c r="J4" s="342"/>
      <c r="K4" s="342"/>
      <c r="L4" s="342"/>
      <c r="M4" s="342"/>
      <c r="N4" s="342"/>
      <c r="O4" s="342"/>
      <c r="P4" s="342"/>
      <c r="Q4" s="342"/>
      <c r="R4" s="342"/>
      <c r="S4" s="343"/>
      <c r="T4" s="54"/>
    </row>
    <row r="5" spans="1:21" s="28" customFormat="1" ht="21" customHeight="1">
      <c r="A5" s="54"/>
      <c r="B5" s="348"/>
      <c r="C5" s="294" t="s">
        <v>65</v>
      </c>
      <c r="D5" s="294"/>
      <c r="E5" s="56"/>
      <c r="F5" s="351"/>
      <c r="G5" s="352"/>
      <c r="H5" s="353"/>
      <c r="I5" s="354" t="s">
        <v>767</v>
      </c>
      <c r="J5" s="354"/>
      <c r="K5" s="354"/>
      <c r="L5" s="354"/>
      <c r="M5" s="354"/>
      <c r="N5" s="354"/>
      <c r="O5" s="354"/>
      <c r="P5" s="354"/>
      <c r="Q5" s="354"/>
      <c r="R5" s="354"/>
      <c r="S5" s="355"/>
      <c r="T5" s="54"/>
    </row>
    <row r="6" spans="1:21" s="28" customFormat="1" ht="54.75" customHeight="1" thickBot="1">
      <c r="A6" s="54"/>
      <c r="B6" s="349"/>
      <c r="C6" s="350"/>
      <c r="D6" s="350"/>
      <c r="E6" s="59"/>
      <c r="F6" s="356" t="s">
        <v>754</v>
      </c>
      <c r="G6" s="357"/>
      <c r="H6" s="358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360"/>
      <c r="T6" s="54"/>
    </row>
    <row r="7" spans="1:21" s="28" customFormat="1" ht="30.75" customHeight="1">
      <c r="A7" s="54"/>
      <c r="B7" s="60"/>
      <c r="C7" s="361"/>
      <c r="D7" s="361"/>
      <c r="E7" s="61"/>
      <c r="F7" s="362"/>
      <c r="G7" s="362"/>
      <c r="H7" s="362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54"/>
    </row>
    <row r="8" spans="1:21" s="28" customFormat="1" ht="25" customHeight="1">
      <c r="A8" s="93" t="s">
        <v>46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</row>
    <row r="9" spans="1:21" s="28" customFormat="1" ht="2.2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</row>
    <row r="10" spans="1:21" s="28" customFormat="1" ht="13" customHeight="1">
      <c r="A10" s="300" t="s">
        <v>793</v>
      </c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54"/>
    </row>
    <row r="11" spans="1:21" s="28" customFormat="1" ht="13" customHeight="1">
      <c r="A11" s="300" t="s">
        <v>788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54"/>
    </row>
    <row r="12" spans="1:21" s="28" customFormat="1" ht="13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54"/>
    </row>
    <row r="13" spans="1:21" s="28" customFormat="1" ht="18" customHeight="1">
      <c r="A13" s="317" t="s">
        <v>795</v>
      </c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54"/>
      <c r="U13" s="54"/>
    </row>
    <row r="14" spans="1:21" s="28" customFormat="1" ht="13.5" customHeight="1" thickBo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63" t="s">
        <v>47</v>
      </c>
      <c r="U14" s="54"/>
    </row>
    <row r="15" spans="1:21" s="28" customFormat="1" ht="16" customHeight="1">
      <c r="A15" s="54"/>
      <c r="B15" s="64"/>
      <c r="C15" s="294" t="s">
        <v>48</v>
      </c>
      <c r="D15" s="294"/>
      <c r="E15" s="65"/>
      <c r="F15" s="304" t="s">
        <v>62</v>
      </c>
      <c r="G15" s="294"/>
      <c r="H15" s="294"/>
      <c r="I15" s="294"/>
      <c r="J15" s="305"/>
      <c r="K15" s="308" t="s">
        <v>49</v>
      </c>
      <c r="L15" s="309"/>
      <c r="M15" s="309"/>
      <c r="N15" s="309"/>
      <c r="O15" s="309"/>
      <c r="P15" s="309"/>
      <c r="Q15" s="309"/>
      <c r="R15" s="310"/>
      <c r="S15" s="319" t="s">
        <v>61</v>
      </c>
      <c r="U15" s="54"/>
    </row>
    <row r="16" spans="1:21" s="28" customFormat="1" ht="25" customHeight="1" thickBot="1">
      <c r="A16" s="54"/>
      <c r="B16" s="66"/>
      <c r="C16" s="295"/>
      <c r="D16" s="295"/>
      <c r="E16" s="67"/>
      <c r="F16" s="306"/>
      <c r="G16" s="295"/>
      <c r="H16" s="295"/>
      <c r="I16" s="295"/>
      <c r="J16" s="307"/>
      <c r="K16" s="311" t="s">
        <v>63</v>
      </c>
      <c r="L16" s="312"/>
      <c r="M16" s="312"/>
      <c r="N16" s="313"/>
      <c r="O16" s="311" t="s">
        <v>64</v>
      </c>
      <c r="P16" s="314"/>
      <c r="Q16" s="314"/>
      <c r="R16" s="315"/>
      <c r="S16" s="320"/>
      <c r="U16" s="54"/>
    </row>
    <row r="17" spans="1:21" s="28" customFormat="1" ht="18" customHeight="1" thickTop="1">
      <c r="A17" s="54"/>
      <c r="B17" s="376"/>
      <c r="C17" s="378" t="s">
        <v>794</v>
      </c>
      <c r="D17" s="325" t="s">
        <v>35</v>
      </c>
      <c r="E17" s="326"/>
      <c r="F17" s="316"/>
      <c r="G17" s="302"/>
      <c r="H17" s="302"/>
      <c r="I17" s="302"/>
      <c r="J17" s="303"/>
      <c r="K17" s="301"/>
      <c r="L17" s="302"/>
      <c r="M17" s="302"/>
      <c r="N17" s="303"/>
      <c r="O17" s="301"/>
      <c r="P17" s="302"/>
      <c r="Q17" s="302"/>
      <c r="R17" s="303"/>
      <c r="S17" s="68">
        <f>SUM(F17:R17)</f>
        <v>0</v>
      </c>
      <c r="U17" s="54"/>
    </row>
    <row r="18" spans="1:21" s="28" customFormat="1" ht="18" customHeight="1">
      <c r="A18" s="54"/>
      <c r="B18" s="377"/>
      <c r="C18" s="379"/>
      <c r="D18" s="327" t="s">
        <v>36</v>
      </c>
      <c r="E18" s="328"/>
      <c r="F18" s="375"/>
      <c r="G18" s="292"/>
      <c r="H18" s="292"/>
      <c r="I18" s="292"/>
      <c r="J18" s="293"/>
      <c r="K18" s="291"/>
      <c r="L18" s="292"/>
      <c r="M18" s="292"/>
      <c r="N18" s="293"/>
      <c r="O18" s="291"/>
      <c r="P18" s="292"/>
      <c r="Q18" s="292"/>
      <c r="R18" s="293"/>
      <c r="S18" s="69">
        <f>SUM(F18:R18)</f>
        <v>0</v>
      </c>
      <c r="U18" s="54"/>
    </row>
    <row r="19" spans="1:21" s="28" customFormat="1" ht="18" customHeight="1" thickBot="1">
      <c r="B19" s="377"/>
      <c r="C19" s="380"/>
      <c r="D19" s="333" t="s">
        <v>31</v>
      </c>
      <c r="E19" s="334"/>
      <c r="F19" s="381">
        <f>SUM(F17:J18)</f>
        <v>0</v>
      </c>
      <c r="G19" s="289"/>
      <c r="H19" s="289"/>
      <c r="I19" s="289"/>
      <c r="J19" s="290"/>
      <c r="K19" s="288">
        <f>SUM(K17:N18)</f>
        <v>0</v>
      </c>
      <c r="L19" s="289"/>
      <c r="M19" s="289"/>
      <c r="N19" s="290"/>
      <c r="O19" s="288">
        <f>SUM(O17:R18)</f>
        <v>0</v>
      </c>
      <c r="P19" s="289"/>
      <c r="Q19" s="289"/>
      <c r="R19" s="290"/>
      <c r="S19" s="70">
        <f>SUM(F19:R19)</f>
        <v>0</v>
      </c>
    </row>
    <row r="20" spans="1:21" s="28" customFormat="1" ht="18" customHeight="1" thickBot="1">
      <c r="B20" s="71"/>
      <c r="C20" s="332" t="s">
        <v>145</v>
      </c>
      <c r="D20" s="332"/>
      <c r="E20" s="72"/>
      <c r="F20" s="287"/>
      <c r="G20" s="285"/>
      <c r="H20" s="285"/>
      <c r="I20" s="285"/>
      <c r="J20" s="286"/>
      <c r="K20" s="284"/>
      <c r="L20" s="285"/>
      <c r="M20" s="285"/>
      <c r="N20" s="286"/>
      <c r="O20" s="284"/>
      <c r="P20" s="285"/>
      <c r="Q20" s="285"/>
      <c r="R20" s="286"/>
      <c r="S20" s="73" t="s">
        <v>181</v>
      </c>
    </row>
    <row r="21" spans="1:21" s="54" customFormat="1" ht="5.15" customHeight="1">
      <c r="B21" s="74"/>
      <c r="C21" s="75"/>
      <c r="D21" s="75"/>
      <c r="E21" s="76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8"/>
      <c r="T21" s="78"/>
    </row>
    <row r="22" spans="1:21" s="54" customFormat="1" ht="54.75" customHeight="1">
      <c r="A22" s="370" t="s">
        <v>755</v>
      </c>
      <c r="B22" s="371"/>
      <c r="C22" s="371"/>
      <c r="D22" s="371"/>
      <c r="E22" s="371"/>
      <c r="F22" s="371"/>
      <c r="G22" s="371"/>
      <c r="H22" s="371"/>
      <c r="I22" s="371"/>
      <c r="J22" s="371"/>
      <c r="K22" s="371"/>
      <c r="L22" s="371"/>
      <c r="M22" s="371"/>
      <c r="N22" s="371"/>
      <c r="O22" s="371"/>
      <c r="P22" s="371"/>
      <c r="Q22" s="371"/>
      <c r="R22" s="371"/>
      <c r="S22" s="371"/>
      <c r="T22" s="78"/>
    </row>
    <row r="23" spans="1:21" s="54" customFormat="1" ht="5.15" customHeight="1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78"/>
    </row>
    <row r="24" spans="1:21" s="28" customFormat="1" ht="15" customHeight="1">
      <c r="A24" s="329" t="s">
        <v>155</v>
      </c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81"/>
    </row>
    <row r="25" spans="1:21" s="28" customFormat="1" ht="98.25" customHeight="1">
      <c r="C25" s="368" t="s">
        <v>769</v>
      </c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69"/>
      <c r="Q25" s="369"/>
      <c r="R25" s="369"/>
      <c r="S25" s="369"/>
      <c r="T25" s="369"/>
    </row>
    <row r="26" spans="1:21" s="28" customFormat="1" ht="33.75" customHeight="1">
      <c r="A26" s="372" t="s">
        <v>770</v>
      </c>
      <c r="B26" s="373"/>
      <c r="C26" s="373"/>
      <c r="D26" s="373"/>
      <c r="E26" s="373"/>
      <c r="F26" s="373"/>
      <c r="G26" s="373"/>
      <c r="H26" s="373"/>
      <c r="I26" s="373"/>
      <c r="J26" s="373"/>
      <c r="K26" s="373"/>
      <c r="L26" s="373"/>
      <c r="M26" s="373"/>
      <c r="N26" s="373"/>
      <c r="O26" s="373"/>
      <c r="P26" s="373"/>
      <c r="Q26" s="373"/>
      <c r="R26" s="373"/>
      <c r="S26" s="373"/>
      <c r="T26" s="373"/>
    </row>
    <row r="27" spans="1:21" s="28" customFormat="1" ht="15" customHeight="1"/>
    <row r="28" spans="1:21" s="28" customFormat="1" ht="17.5">
      <c r="A28" s="82" t="s">
        <v>796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</row>
    <row r="29" spans="1:21" s="28" customFormat="1" ht="18" thickBot="1">
      <c r="A29" s="82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</row>
    <row r="30" spans="1:21" s="28" customFormat="1" ht="25" customHeight="1" thickBot="1">
      <c r="B30" s="83" t="s">
        <v>146</v>
      </c>
      <c r="C30" s="330" t="s">
        <v>146</v>
      </c>
      <c r="D30" s="330"/>
      <c r="E30" s="331"/>
      <c r="F30" s="374" t="s">
        <v>147</v>
      </c>
      <c r="G30" s="283"/>
      <c r="H30" s="283"/>
      <c r="I30" s="283" t="s">
        <v>148</v>
      </c>
      <c r="J30" s="283"/>
      <c r="K30" s="283"/>
      <c r="L30" s="283"/>
      <c r="M30" s="283" t="s">
        <v>149</v>
      </c>
      <c r="N30" s="283"/>
      <c r="O30" s="283" t="s">
        <v>150</v>
      </c>
      <c r="P30" s="283"/>
      <c r="Q30" s="283"/>
      <c r="R30" s="84" t="s">
        <v>3</v>
      </c>
      <c r="S30" s="85" t="s">
        <v>151</v>
      </c>
    </row>
    <row r="31" spans="1:21" s="28" customFormat="1" ht="25" customHeight="1" thickTop="1">
      <c r="B31" s="86" t="s">
        <v>152</v>
      </c>
      <c r="C31" s="296" t="s">
        <v>152</v>
      </c>
      <c r="D31" s="296"/>
      <c r="E31" s="297"/>
      <c r="F31" s="321"/>
      <c r="G31" s="322"/>
      <c r="H31" s="323"/>
      <c r="I31" s="318"/>
      <c r="J31" s="318"/>
      <c r="K31" s="318"/>
      <c r="L31" s="318"/>
      <c r="M31" s="318"/>
      <c r="N31" s="318"/>
      <c r="O31" s="318"/>
      <c r="P31" s="318"/>
      <c r="Q31" s="318"/>
      <c r="R31" s="87"/>
      <c r="S31" s="88">
        <f>SUM(F31:R31)</f>
        <v>0</v>
      </c>
    </row>
    <row r="32" spans="1:21" s="28" customFormat="1" ht="25" customHeight="1" thickBot="1">
      <c r="B32" s="365" t="s">
        <v>153</v>
      </c>
      <c r="C32" s="366"/>
      <c r="D32" s="366"/>
      <c r="E32" s="367"/>
      <c r="F32" s="36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89"/>
      <c r="S32" s="90">
        <f>SUM(F32:R32)</f>
        <v>0</v>
      </c>
    </row>
    <row r="33" spans="1:19" s="28" customFormat="1" ht="25" customHeight="1" thickTop="1" thickBot="1">
      <c r="B33" s="335" t="s">
        <v>154</v>
      </c>
      <c r="C33" s="336"/>
      <c r="D33" s="336"/>
      <c r="E33" s="337"/>
      <c r="F33" s="298">
        <f>SUM(F31:H32)</f>
        <v>0</v>
      </c>
      <c r="G33" s="299"/>
      <c r="H33" s="299"/>
      <c r="I33" s="299">
        <f>SUM(I31:L32)</f>
        <v>0</v>
      </c>
      <c r="J33" s="299"/>
      <c r="K33" s="299"/>
      <c r="L33" s="299"/>
      <c r="M33" s="299">
        <f>SUM(M31:N32)</f>
        <v>0</v>
      </c>
      <c r="N33" s="299"/>
      <c r="O33" s="299">
        <f>SUM(O31:Q32)</f>
        <v>0</v>
      </c>
      <c r="P33" s="299"/>
      <c r="Q33" s="299"/>
      <c r="R33" s="91">
        <f>SUM(R31:R32)</f>
        <v>0</v>
      </c>
      <c r="S33" s="92">
        <f>SUM(S31:S32)</f>
        <v>0</v>
      </c>
    </row>
    <row r="34" spans="1:19" s="28" customFormat="1" ht="17.5">
      <c r="A34" s="82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</row>
    <row r="44" spans="1:19" ht="18" customHeight="1"/>
    <row r="45" spans="1:19" ht="18" customHeight="1"/>
    <row r="46" spans="1:19" ht="18" customHeight="1"/>
    <row r="47" spans="1:19" ht="18" customHeight="1"/>
    <row r="48" spans="1:19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</sheetData>
  <protectedRanges>
    <protectedRange sqref="F7:H7 F3:H5" name="범위1"/>
    <protectedRange sqref="K20:K23 M17:R18 F17:J18 K18 F20:I23 M20:M23 O20:Q23" name="범위1_1"/>
  </protectedRanges>
  <customSheetViews>
    <customSheetView guid="{793CDC66-9DB2-484B-AF6F-54B6FAF2485E}" showPageBreaks="1" printArea="1" view="pageBreakPreview" showRuler="0">
      <selection activeCell="C12" sqref="C12:G20"/>
      <pageMargins left="0.75" right="0.75" top="1" bottom="1" header="0.5" footer="0.5"/>
      <pageSetup paperSize="9" orientation="portrait" r:id="rId1"/>
      <headerFooter alignWithMargins="0"/>
    </customSheetView>
  </customSheetViews>
  <mergeCells count="65">
    <mergeCell ref="C7:D7"/>
    <mergeCell ref="F7:H7"/>
    <mergeCell ref="I7:S7"/>
    <mergeCell ref="F32:H32"/>
    <mergeCell ref="B32:E32"/>
    <mergeCell ref="I32:L32"/>
    <mergeCell ref="C25:T25"/>
    <mergeCell ref="A22:S22"/>
    <mergeCell ref="A26:T26"/>
    <mergeCell ref="F30:H30"/>
    <mergeCell ref="F18:J18"/>
    <mergeCell ref="B17:B19"/>
    <mergeCell ref="C17:C19"/>
    <mergeCell ref="F19:J19"/>
    <mergeCell ref="O17:R17"/>
    <mergeCell ref="A10:S10"/>
    <mergeCell ref="B5:B6"/>
    <mergeCell ref="C5:D6"/>
    <mergeCell ref="F5:H5"/>
    <mergeCell ref="I5:S5"/>
    <mergeCell ref="F6:S6"/>
    <mergeCell ref="C3:D3"/>
    <mergeCell ref="F3:H3"/>
    <mergeCell ref="I3:S3"/>
    <mergeCell ref="C4:D4"/>
    <mergeCell ref="F4:H4"/>
    <mergeCell ref="I4:S4"/>
    <mergeCell ref="M32:N32"/>
    <mergeCell ref="M33:N33"/>
    <mergeCell ref="O33:Q33"/>
    <mergeCell ref="D17:E17"/>
    <mergeCell ref="K18:N18"/>
    <mergeCell ref="D18:E18"/>
    <mergeCell ref="A24:S24"/>
    <mergeCell ref="I31:L31"/>
    <mergeCell ref="C30:E30"/>
    <mergeCell ref="C20:D20"/>
    <mergeCell ref="D19:E19"/>
    <mergeCell ref="B33:E33"/>
    <mergeCell ref="I33:L33"/>
    <mergeCell ref="O32:Q32"/>
    <mergeCell ref="M30:N30"/>
    <mergeCell ref="O30:Q30"/>
    <mergeCell ref="O18:R18"/>
    <mergeCell ref="C15:D16"/>
    <mergeCell ref="C31:E31"/>
    <mergeCell ref="F33:H33"/>
    <mergeCell ref="A11:S11"/>
    <mergeCell ref="K17:N17"/>
    <mergeCell ref="F15:J16"/>
    <mergeCell ref="K15:R15"/>
    <mergeCell ref="K16:N16"/>
    <mergeCell ref="O16:R16"/>
    <mergeCell ref="F17:J17"/>
    <mergeCell ref="A13:S13"/>
    <mergeCell ref="M31:N31"/>
    <mergeCell ref="O31:Q31"/>
    <mergeCell ref="S15:S16"/>
    <mergeCell ref="F31:H31"/>
    <mergeCell ref="I30:L30"/>
    <mergeCell ref="O20:R20"/>
    <mergeCell ref="F20:J20"/>
    <mergeCell ref="K19:N19"/>
    <mergeCell ref="K20:N20"/>
    <mergeCell ref="O19:R19"/>
  </mergeCells>
  <phoneticPr fontId="2" type="noConversion"/>
  <conditionalFormatting sqref="F20:R21">
    <cfRule type="cellIs" dxfId="17" priority="9" stopIfTrue="1" operator="greaterThan">
      <formula>100</formula>
    </cfRule>
  </conditionalFormatting>
  <conditionalFormatting sqref="S31">
    <cfRule type="cellIs" dxfId="16" priority="6" stopIfTrue="1" operator="notEqual">
      <formula>$F$17</formula>
    </cfRule>
  </conditionalFormatting>
  <conditionalFormatting sqref="S32">
    <cfRule type="cellIs" dxfId="15" priority="5" stopIfTrue="1" operator="notEqual">
      <formula>$F$18</formula>
    </cfRule>
  </conditionalFormatting>
  <conditionalFormatting sqref="S33">
    <cfRule type="cellIs" dxfId="14" priority="4" stopIfTrue="1" operator="notEqual">
      <formula>$F$19</formula>
    </cfRule>
  </conditionalFormatting>
  <dataValidations count="4">
    <dataValidation type="whole" operator="greaterThanOrEqual" allowBlank="1" showInputMessage="1" showErrorMessage="1" errorTitle="정수로 기입하십시오." error=" 소수가 나오지 못하는 셀입니다. 정수로 기입해주십시오." sqref="F17:F18 O17:O18 K18" xr:uid="{00000000-0002-0000-0100-000000000000}">
      <formula1>0</formula1>
    </dataValidation>
    <dataValidation type="whole" operator="greaterThanOrEqual" allowBlank="1" showInputMessage="1" showErrorMessage="1" errorTitle="정수로만 기입 가능합니다." error="소수점 이하의 숫자가 나올 수 없습니다." sqref="F4:H4 F7" xr:uid="{00000000-0002-0000-0100-000001000000}">
      <formula1>0</formula1>
    </dataValidation>
    <dataValidation type="whole" allowBlank="1" showInputMessage="1" showErrorMessage="1" errorTitle="번호를 선택해 주세요" error=" 오른쪽에 해당되는 번호를 기입해 주십시요." sqref="F5:H5" xr:uid="{00000000-0002-0000-0100-000002000000}">
      <formula1>1</formula1>
      <formula2>2</formula2>
    </dataValidation>
    <dataValidation type="whole" allowBlank="1" showInputMessage="1" showErrorMessage="1" errorTitle="번호를 선택해 주세요" error=" 오른쪽에 해당되는 번호를 기입해 주십시요." sqref="F3:H3" xr:uid="{00000000-0002-0000-0100-000003000000}">
      <formula1>1</formula1>
      <formula2>6</formula2>
    </dataValidation>
  </dataValidations>
  <pageMargins left="0.59055118110236227" right="0.59055118110236227" top="0.86614173228346458" bottom="0.86614173228346458" header="0.51181102362204722" footer="0.51181102362204722"/>
  <pageSetup paperSize="9" scale="92" orientation="portrait" r:id="rId2"/>
  <headerFooter alignWithMargins="0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7"/>
  </sheetPr>
  <dimension ref="A1:O21"/>
  <sheetViews>
    <sheetView showGridLines="0" view="pageBreakPreview" topLeftCell="A4" zoomScaleNormal="100" workbookViewId="0">
      <selection activeCell="R19" sqref="R19"/>
    </sheetView>
  </sheetViews>
  <sheetFormatPr defaultRowHeight="14"/>
  <cols>
    <col min="1" max="1" width="1.33203125" customWidth="1"/>
    <col min="2" max="2" width="9.08203125" bestFit="1" customWidth="1"/>
    <col min="3" max="3" width="0.6640625" customWidth="1"/>
    <col min="4" max="4" width="18.08203125" customWidth="1"/>
    <col min="5" max="12" width="5.08203125" customWidth="1"/>
    <col min="13" max="13" width="6.75" hidden="1" customWidth="1"/>
    <col min="14" max="14" width="11.4140625" customWidth="1"/>
    <col min="15" max="15" width="0.9140625" customWidth="1"/>
  </cols>
  <sheetData>
    <row r="1" spans="1:15" s="28" customFormat="1" ht="9.75" customHeight="1">
      <c r="A1" s="82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5" s="28" customFormat="1" ht="18" customHeight="1">
      <c r="A2" s="82" t="s">
        <v>797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5" s="28" customFormat="1" ht="11.25" customHeight="1">
      <c r="A3" s="82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5" s="28" customFormat="1" ht="12" customHeight="1" thickBo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63" t="s">
        <v>5</v>
      </c>
      <c r="O4" s="54"/>
    </row>
    <row r="5" spans="1:15" s="28" customFormat="1" ht="14.15" customHeight="1">
      <c r="B5" s="393" t="s">
        <v>2</v>
      </c>
      <c r="C5" s="386"/>
      <c r="D5" s="394"/>
      <c r="E5" s="310" t="s">
        <v>23</v>
      </c>
      <c r="F5" s="386"/>
      <c r="G5" s="386" t="s">
        <v>24</v>
      </c>
      <c r="H5" s="386"/>
      <c r="I5" s="386" t="s">
        <v>25</v>
      </c>
      <c r="J5" s="386"/>
      <c r="K5" s="386" t="s">
        <v>26</v>
      </c>
      <c r="L5" s="386"/>
      <c r="M5" s="94"/>
      <c r="N5" s="404" t="s">
        <v>27</v>
      </c>
    </row>
    <row r="6" spans="1:15" s="28" customFormat="1" ht="14.15" customHeight="1" thickBot="1">
      <c r="B6" s="395"/>
      <c r="C6" s="396"/>
      <c r="D6" s="397"/>
      <c r="E6" s="95" t="s">
        <v>7</v>
      </c>
      <c r="F6" s="96" t="s">
        <v>8</v>
      </c>
      <c r="G6" s="96" t="s">
        <v>7</v>
      </c>
      <c r="H6" s="96" t="s">
        <v>8</v>
      </c>
      <c r="I6" s="96" t="s">
        <v>7</v>
      </c>
      <c r="J6" s="96" t="s">
        <v>8</v>
      </c>
      <c r="K6" s="96" t="s">
        <v>7</v>
      </c>
      <c r="L6" s="96" t="s">
        <v>8</v>
      </c>
      <c r="M6" s="97"/>
      <c r="N6" s="405"/>
    </row>
    <row r="7" spans="1:15" s="28" customFormat="1" ht="20.149999999999999" customHeight="1" thickTop="1">
      <c r="B7" s="410" t="s">
        <v>9</v>
      </c>
      <c r="C7" s="411"/>
      <c r="D7" s="412"/>
      <c r="E7" s="387"/>
      <c r="F7" s="388"/>
      <c r="G7" s="388"/>
      <c r="H7" s="388"/>
      <c r="I7" s="388"/>
      <c r="J7" s="388"/>
      <c r="K7" s="388"/>
      <c r="L7" s="388"/>
      <c r="M7" s="98"/>
      <c r="N7" s="409">
        <f>SUM(E7:L7)</f>
        <v>0</v>
      </c>
    </row>
    <row r="8" spans="1:15" s="28" customFormat="1" ht="20.149999999999999" customHeight="1">
      <c r="B8" s="398"/>
      <c r="C8" s="399"/>
      <c r="D8" s="400"/>
      <c r="E8" s="384"/>
      <c r="F8" s="382"/>
      <c r="G8" s="382"/>
      <c r="H8" s="382"/>
      <c r="I8" s="382"/>
      <c r="J8" s="382"/>
      <c r="K8" s="382"/>
      <c r="L8" s="382"/>
      <c r="M8" s="99"/>
      <c r="N8" s="389"/>
    </row>
    <row r="9" spans="1:15" s="28" customFormat="1" ht="20.149999999999999" customHeight="1">
      <c r="B9" s="398" t="s">
        <v>279</v>
      </c>
      <c r="C9" s="399"/>
      <c r="D9" s="400"/>
      <c r="E9" s="384"/>
      <c r="F9" s="382"/>
      <c r="G9" s="382"/>
      <c r="H9" s="382"/>
      <c r="I9" s="382"/>
      <c r="J9" s="382"/>
      <c r="K9" s="382"/>
      <c r="L9" s="382"/>
      <c r="M9" s="99"/>
      <c r="N9" s="389">
        <f t="shared" ref="N9:N17" si="0">SUM(E9:L9)</f>
        <v>0</v>
      </c>
    </row>
    <row r="10" spans="1:15" s="28" customFormat="1" ht="20.149999999999999" customHeight="1">
      <c r="B10" s="398"/>
      <c r="C10" s="399"/>
      <c r="D10" s="400"/>
      <c r="E10" s="384"/>
      <c r="F10" s="382"/>
      <c r="G10" s="382"/>
      <c r="H10" s="382"/>
      <c r="I10" s="382"/>
      <c r="J10" s="382"/>
      <c r="K10" s="382"/>
      <c r="L10" s="382"/>
      <c r="M10" s="99"/>
      <c r="N10" s="389"/>
    </row>
    <row r="11" spans="1:15" s="28" customFormat="1" ht="20.149999999999999" customHeight="1">
      <c r="B11" s="398" t="s">
        <v>280</v>
      </c>
      <c r="C11" s="399"/>
      <c r="D11" s="400"/>
      <c r="E11" s="384"/>
      <c r="F11" s="382"/>
      <c r="G11" s="382"/>
      <c r="H11" s="382"/>
      <c r="I11" s="382"/>
      <c r="J11" s="382"/>
      <c r="K11" s="382"/>
      <c r="L11" s="382"/>
      <c r="M11" s="99"/>
      <c r="N11" s="389">
        <f t="shared" si="0"/>
        <v>0</v>
      </c>
    </row>
    <row r="12" spans="1:15" s="28" customFormat="1" ht="20.149999999999999" customHeight="1">
      <c r="B12" s="398"/>
      <c r="C12" s="399"/>
      <c r="D12" s="400"/>
      <c r="E12" s="384"/>
      <c r="F12" s="382"/>
      <c r="G12" s="382"/>
      <c r="H12" s="382"/>
      <c r="I12" s="382"/>
      <c r="J12" s="382"/>
      <c r="K12" s="382"/>
      <c r="L12" s="382"/>
      <c r="M12" s="99"/>
      <c r="N12" s="389"/>
    </row>
    <row r="13" spans="1:15" s="28" customFormat="1" ht="20.149999999999999" customHeight="1">
      <c r="B13" s="398" t="s">
        <v>281</v>
      </c>
      <c r="C13" s="399"/>
      <c r="D13" s="400"/>
      <c r="E13" s="384"/>
      <c r="F13" s="382"/>
      <c r="G13" s="382"/>
      <c r="H13" s="382"/>
      <c r="I13" s="382"/>
      <c r="J13" s="382"/>
      <c r="K13" s="382"/>
      <c r="L13" s="382"/>
      <c r="M13" s="99">
        <f>'일반현황 및 연구개발인력'!F17</f>
        <v>0</v>
      </c>
      <c r="N13" s="389">
        <f t="shared" si="0"/>
        <v>0</v>
      </c>
    </row>
    <row r="14" spans="1:15" s="28" customFormat="1" ht="20.149999999999999" customHeight="1">
      <c r="B14" s="398"/>
      <c r="C14" s="399"/>
      <c r="D14" s="400"/>
      <c r="E14" s="384"/>
      <c r="F14" s="382"/>
      <c r="G14" s="382"/>
      <c r="H14" s="382"/>
      <c r="I14" s="382"/>
      <c r="J14" s="382"/>
      <c r="K14" s="382"/>
      <c r="L14" s="382"/>
      <c r="M14" s="99">
        <f>'일반현황 및 연구개발인력'!F18</f>
        <v>0</v>
      </c>
      <c r="N14" s="389"/>
    </row>
    <row r="15" spans="1:15" s="28" customFormat="1" ht="20.149999999999999" customHeight="1">
      <c r="B15" s="398" t="s">
        <v>282</v>
      </c>
      <c r="C15" s="399"/>
      <c r="D15" s="400"/>
      <c r="E15" s="384"/>
      <c r="F15" s="382"/>
      <c r="G15" s="382"/>
      <c r="H15" s="382"/>
      <c r="I15" s="382"/>
      <c r="J15" s="382"/>
      <c r="K15" s="382"/>
      <c r="L15" s="382"/>
      <c r="M15" s="100">
        <f>SUM(E19,G19,I19,K19)</f>
        <v>0</v>
      </c>
      <c r="N15" s="389">
        <f t="shared" si="0"/>
        <v>0</v>
      </c>
    </row>
    <row r="16" spans="1:15" s="28" customFormat="1" ht="20.149999999999999" customHeight="1">
      <c r="B16" s="398"/>
      <c r="C16" s="399"/>
      <c r="D16" s="400"/>
      <c r="E16" s="384"/>
      <c r="F16" s="382"/>
      <c r="G16" s="382"/>
      <c r="H16" s="382"/>
      <c r="I16" s="382"/>
      <c r="J16" s="382"/>
      <c r="K16" s="382"/>
      <c r="L16" s="382"/>
      <c r="M16" s="100">
        <f>SUM(F19,H19,J19,L19)</f>
        <v>0</v>
      </c>
      <c r="N16" s="389"/>
    </row>
    <row r="17" spans="2:14" s="28" customFormat="1" ht="20.149999999999999" customHeight="1">
      <c r="B17" s="398" t="s">
        <v>283</v>
      </c>
      <c r="C17" s="399"/>
      <c r="D17" s="400"/>
      <c r="E17" s="384"/>
      <c r="F17" s="382"/>
      <c r="G17" s="382"/>
      <c r="H17" s="382"/>
      <c r="I17" s="382"/>
      <c r="J17" s="382"/>
      <c r="K17" s="382"/>
      <c r="L17" s="382"/>
      <c r="M17" s="99"/>
      <c r="N17" s="389">
        <f t="shared" si="0"/>
        <v>0</v>
      </c>
    </row>
    <row r="18" spans="2:14" s="28" customFormat="1" ht="20.149999999999999" customHeight="1" thickBot="1">
      <c r="B18" s="401"/>
      <c r="C18" s="402"/>
      <c r="D18" s="403"/>
      <c r="E18" s="385"/>
      <c r="F18" s="383"/>
      <c r="G18" s="383"/>
      <c r="H18" s="383"/>
      <c r="I18" s="383"/>
      <c r="J18" s="383"/>
      <c r="K18" s="383"/>
      <c r="L18" s="383"/>
      <c r="M18" s="101"/>
      <c r="N18" s="406"/>
    </row>
    <row r="19" spans="2:14" s="28" customFormat="1" ht="39.75" customHeight="1" thickTop="1" thickBot="1">
      <c r="B19" s="390" t="s">
        <v>6</v>
      </c>
      <c r="C19" s="391"/>
      <c r="D19" s="392"/>
      <c r="E19" s="102">
        <f t="shared" ref="E19:L19" si="1">SUM(E7:E18)</f>
        <v>0</v>
      </c>
      <c r="F19" s="103">
        <f t="shared" si="1"/>
        <v>0</v>
      </c>
      <c r="G19" s="103">
        <f t="shared" si="1"/>
        <v>0</v>
      </c>
      <c r="H19" s="103">
        <f t="shared" si="1"/>
        <v>0</v>
      </c>
      <c r="I19" s="103">
        <f t="shared" si="1"/>
        <v>0</v>
      </c>
      <c r="J19" s="103">
        <f t="shared" si="1"/>
        <v>0</v>
      </c>
      <c r="K19" s="103">
        <f t="shared" si="1"/>
        <v>0</v>
      </c>
      <c r="L19" s="103">
        <f t="shared" si="1"/>
        <v>0</v>
      </c>
      <c r="M19" s="104"/>
      <c r="N19" s="105">
        <f>'일반현황 및 연구개발인력'!F19</f>
        <v>0</v>
      </c>
    </row>
    <row r="20" spans="2:14" s="28" customFormat="1" ht="6" customHeight="1"/>
    <row r="21" spans="2:14" s="28" customFormat="1" ht="123" customHeight="1">
      <c r="B21" s="407" t="s">
        <v>789</v>
      </c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</row>
  </sheetData>
  <protectedRanges>
    <protectedRange sqref="E7:L18" name="범위1_2"/>
  </protectedRanges>
  <mergeCells count="68">
    <mergeCell ref="N5:N6"/>
    <mergeCell ref="J9:J10"/>
    <mergeCell ref="N17:N18"/>
    <mergeCell ref="B21:N21"/>
    <mergeCell ref="G7:G8"/>
    <mergeCell ref="H7:H8"/>
    <mergeCell ref="I7:I8"/>
    <mergeCell ref="J7:J8"/>
    <mergeCell ref="K7:K8"/>
    <mergeCell ref="L7:L8"/>
    <mergeCell ref="N7:N8"/>
    <mergeCell ref="B7:D8"/>
    <mergeCell ref="B9:D10"/>
    <mergeCell ref="B11:D12"/>
    <mergeCell ref="B13:D14"/>
    <mergeCell ref="B15:D16"/>
    <mergeCell ref="B19:D19"/>
    <mergeCell ref="B5:D6"/>
    <mergeCell ref="E5:F5"/>
    <mergeCell ref="G5:H5"/>
    <mergeCell ref="I5:J5"/>
    <mergeCell ref="E11:E12"/>
    <mergeCell ref="F11:F12"/>
    <mergeCell ref="G11:G12"/>
    <mergeCell ref="H11:H12"/>
    <mergeCell ref="I11:I12"/>
    <mergeCell ref="J11:J12"/>
    <mergeCell ref="E15:E16"/>
    <mergeCell ref="F15:F16"/>
    <mergeCell ref="B17:D18"/>
    <mergeCell ref="E13:E14"/>
    <mergeCell ref="F13:F14"/>
    <mergeCell ref="N13:N14"/>
    <mergeCell ref="N15:N16"/>
    <mergeCell ref="I9:I10"/>
    <mergeCell ref="G15:G16"/>
    <mergeCell ref="H15:H16"/>
    <mergeCell ref="I15:I16"/>
    <mergeCell ref="J13:J14"/>
    <mergeCell ref="K13:K14"/>
    <mergeCell ref="L13:L14"/>
    <mergeCell ref="K9:K10"/>
    <mergeCell ref="L9:L10"/>
    <mergeCell ref="J15:J16"/>
    <mergeCell ref="K15:K16"/>
    <mergeCell ref="L15:L16"/>
    <mergeCell ref="N11:N12"/>
    <mergeCell ref="N9:N10"/>
    <mergeCell ref="K5:L5"/>
    <mergeCell ref="E7:E8"/>
    <mergeCell ref="F7:F8"/>
    <mergeCell ref="K11:K12"/>
    <mergeCell ref="L11:L12"/>
    <mergeCell ref="E9:E10"/>
    <mergeCell ref="F9:F10"/>
    <mergeCell ref="G9:G10"/>
    <mergeCell ref="H9:H10"/>
    <mergeCell ref="G13:G14"/>
    <mergeCell ref="H13:H14"/>
    <mergeCell ref="I13:I14"/>
    <mergeCell ref="J17:J18"/>
    <mergeCell ref="K17:K18"/>
    <mergeCell ref="L17:L18"/>
    <mergeCell ref="E17:E18"/>
    <mergeCell ref="F17:F18"/>
    <mergeCell ref="G17:G18"/>
    <mergeCell ref="H17:H18"/>
    <mergeCell ref="I17:I18"/>
  </mergeCells>
  <phoneticPr fontId="2" type="noConversion"/>
  <conditionalFormatting sqref="N19">
    <cfRule type="cellIs" dxfId="13" priority="3" stopIfTrue="1" operator="notEqual">
      <formula>SUM($E$19:$L$19)</formula>
    </cfRule>
  </conditionalFormatting>
  <conditionalFormatting sqref="L19">
    <cfRule type="expression" dxfId="12" priority="2" stopIfTrue="1">
      <formula>$M$14&lt;&gt;$M$16</formula>
    </cfRule>
  </conditionalFormatting>
  <conditionalFormatting sqref="K19">
    <cfRule type="expression" dxfId="11" priority="1" stopIfTrue="1">
      <formula>$M$13&lt;&gt;$M$15</formula>
    </cfRule>
  </conditionalFormatting>
  <dataValidations count="1">
    <dataValidation type="whole" operator="greaterThanOrEqual" allowBlank="1" showInputMessage="1" showErrorMessage="1" errorTitle="정수로 기입하십시오." error=" 소수가 나오지 못하는 셀입니다. 정수로 기입해주십시오." sqref="E9:F18 E7:F7 G9:G18 G7 H9:H18 H7 I9:I18 I7 J9:J18 J7 K9:K18 K7 L7 L9:L18" xr:uid="{00000000-0002-0000-0200-000000000000}">
      <formula1>0</formula1>
    </dataValidation>
  </dataValidations>
  <pageMargins left="0.59055118110236227" right="0.59055118110236227" top="0.9055118110236221" bottom="0.9055118110236221" header="0.51181102362204722" footer="0.51181102362204722"/>
  <pageSetup paperSize="9" scale="95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7"/>
    <pageSetUpPr fitToPage="1"/>
  </sheetPr>
  <dimension ref="A1:Y48"/>
  <sheetViews>
    <sheetView showGridLines="0" view="pageBreakPreview" topLeftCell="A22" zoomScale="85" zoomScaleNormal="100" zoomScaleSheetLayoutView="85" workbookViewId="0">
      <selection activeCell="B4" sqref="B4:V4"/>
    </sheetView>
  </sheetViews>
  <sheetFormatPr defaultColWidth="8.9140625" defaultRowHeight="17"/>
  <cols>
    <col min="1" max="1" width="0.9140625" style="107" customWidth="1"/>
    <col min="2" max="2" width="6.25" style="107" customWidth="1"/>
    <col min="3" max="3" width="2.33203125" style="107" customWidth="1"/>
    <col min="4" max="4" width="5.08203125" style="107" customWidth="1"/>
    <col min="5" max="5" width="3.58203125" style="107" customWidth="1"/>
    <col min="6" max="6" width="5.33203125" style="107" customWidth="1"/>
    <col min="7" max="7" width="4.4140625" style="107" customWidth="1"/>
    <col min="8" max="8" width="8.25" style="107" customWidth="1"/>
    <col min="9" max="9" width="5.25" style="107" customWidth="1"/>
    <col min="10" max="10" width="1.25" style="107" customWidth="1"/>
    <col min="11" max="12" width="5.25" style="107" customWidth="1"/>
    <col min="13" max="13" width="1.4140625" style="107" customWidth="1"/>
    <col min="14" max="15" width="3" style="107" customWidth="1"/>
    <col min="16" max="16" width="4.6640625" style="107" customWidth="1"/>
    <col min="17" max="19" width="5.6640625" style="107" customWidth="1"/>
    <col min="20" max="20" width="4.33203125" style="107" customWidth="1"/>
    <col min="21" max="21" width="11.25" style="107" customWidth="1"/>
    <col min="22" max="22" width="6.58203125" style="107" customWidth="1"/>
    <col min="23" max="23" width="0.58203125" style="107" customWidth="1"/>
    <col min="24" max="16384" width="8.9140625" style="107"/>
  </cols>
  <sheetData>
    <row r="1" spans="1:25" ht="22.5" customHeight="1">
      <c r="A1" s="150" t="s">
        <v>284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5" ht="31.5" customHeight="1">
      <c r="B2" s="519" t="s">
        <v>798</v>
      </c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  <c r="U2" s="520"/>
      <c r="V2" s="520"/>
      <c r="W2" s="108"/>
      <c r="X2" s="108"/>
      <c r="Y2" s="106"/>
    </row>
    <row r="3" spans="1:25" ht="22.5" customHeight="1">
      <c r="B3" s="519" t="s">
        <v>285</v>
      </c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0"/>
      <c r="S3" s="520"/>
      <c r="T3" s="520"/>
      <c r="U3" s="520"/>
      <c r="V3" s="520"/>
      <c r="W3" s="108"/>
      <c r="X3" s="108"/>
      <c r="Y3" s="106"/>
    </row>
    <row r="4" spans="1:25" ht="17.25" customHeight="1">
      <c r="B4" s="519" t="s">
        <v>333</v>
      </c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19"/>
      <c r="O4" s="519"/>
      <c r="P4" s="519"/>
      <c r="Q4" s="519"/>
      <c r="R4" s="519"/>
      <c r="S4" s="519"/>
      <c r="T4" s="519"/>
      <c r="U4" s="519"/>
      <c r="V4" s="519"/>
      <c r="W4" s="108"/>
      <c r="X4" s="108"/>
      <c r="Y4" s="106"/>
    </row>
    <row r="5" spans="1:25" ht="27" customHeight="1">
      <c r="A5" s="109" t="s">
        <v>286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</row>
    <row r="6" spans="1:25" ht="6" customHeight="1" thickBot="1">
      <c r="A6" s="109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</row>
    <row r="7" spans="1:25" ht="22.5" customHeight="1">
      <c r="B7" s="521" t="s">
        <v>21</v>
      </c>
      <c r="C7" s="522"/>
      <c r="D7" s="522"/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522"/>
      <c r="P7" s="522"/>
      <c r="Q7" s="522"/>
      <c r="R7" s="522"/>
      <c r="S7" s="522"/>
      <c r="T7" s="523"/>
      <c r="U7" s="524"/>
      <c r="V7" s="526" t="s">
        <v>287</v>
      </c>
    </row>
    <row r="8" spans="1:25" ht="35.25" customHeight="1" thickBot="1">
      <c r="B8" s="528" t="s">
        <v>771</v>
      </c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530"/>
      <c r="U8" s="525"/>
      <c r="V8" s="527"/>
    </row>
    <row r="9" spans="1:25" ht="5.25" customHeight="1" thickBot="1">
      <c r="B9" s="110"/>
    </row>
    <row r="10" spans="1:25" ht="21" customHeight="1">
      <c r="B10" s="418" t="s">
        <v>288</v>
      </c>
      <c r="C10" s="419"/>
      <c r="D10" s="419"/>
      <c r="E10" s="419"/>
      <c r="F10" s="419"/>
      <c r="G10" s="419"/>
      <c r="H10" s="419"/>
      <c r="I10" s="419"/>
      <c r="J10" s="419"/>
      <c r="K10" s="419"/>
      <c r="L10" s="505"/>
      <c r="M10" s="111"/>
      <c r="N10" s="506" t="s">
        <v>774</v>
      </c>
      <c r="O10" s="507"/>
      <c r="P10" s="507"/>
      <c r="Q10" s="507"/>
      <c r="R10" s="507"/>
      <c r="S10" s="507"/>
      <c r="T10" s="507"/>
      <c r="U10" s="507"/>
      <c r="V10" s="508"/>
    </row>
    <row r="11" spans="1:25" ht="15" customHeight="1" thickBot="1">
      <c r="B11" s="509" t="s">
        <v>289</v>
      </c>
      <c r="C11" s="510"/>
      <c r="D11" s="510"/>
      <c r="E11" s="510"/>
      <c r="F11" s="510"/>
      <c r="G11" s="510"/>
      <c r="H11" s="510"/>
      <c r="I11" s="510"/>
      <c r="J11" s="510"/>
      <c r="K11" s="510"/>
      <c r="L11" s="511"/>
      <c r="M11" s="112"/>
      <c r="N11" s="512" t="s">
        <v>290</v>
      </c>
      <c r="O11" s="513"/>
      <c r="P11" s="513"/>
      <c r="Q11" s="513"/>
      <c r="R11" s="513"/>
      <c r="S11" s="513"/>
      <c r="T11" s="513"/>
      <c r="U11" s="513"/>
      <c r="V11" s="514"/>
    </row>
    <row r="12" spans="1:25" ht="12.75" customHeight="1" thickTop="1">
      <c r="B12" s="515" t="s">
        <v>291</v>
      </c>
      <c r="C12" s="516" t="s">
        <v>292</v>
      </c>
      <c r="D12" s="503"/>
      <c r="E12" s="503"/>
      <c r="F12" s="503"/>
      <c r="G12" s="503"/>
      <c r="H12" s="504"/>
      <c r="I12" s="517"/>
      <c r="J12" s="518"/>
      <c r="K12" s="518"/>
      <c r="L12" s="113" t="s">
        <v>287</v>
      </c>
      <c r="M12" s="114"/>
      <c r="N12" s="115" t="s">
        <v>293</v>
      </c>
      <c r="O12" s="116"/>
      <c r="P12" s="116"/>
      <c r="Q12" s="116"/>
      <c r="R12" s="116"/>
      <c r="S12" s="116"/>
      <c r="T12" s="117"/>
      <c r="U12" s="118"/>
      <c r="V12" s="119" t="s">
        <v>287</v>
      </c>
    </row>
    <row r="13" spans="1:25" ht="12.75" customHeight="1">
      <c r="B13" s="445"/>
      <c r="C13" s="479" t="s">
        <v>294</v>
      </c>
      <c r="D13" s="480"/>
      <c r="E13" s="480"/>
      <c r="F13" s="480"/>
      <c r="G13" s="480"/>
      <c r="H13" s="481"/>
      <c r="I13" s="447"/>
      <c r="J13" s="448"/>
      <c r="K13" s="448"/>
      <c r="L13" s="120" t="s">
        <v>28</v>
      </c>
      <c r="M13" s="114"/>
      <c r="N13" s="501" t="s">
        <v>295</v>
      </c>
      <c r="O13" s="477"/>
      <c r="P13" s="477"/>
      <c r="Q13" s="477"/>
      <c r="R13" s="477"/>
      <c r="S13" s="477"/>
      <c r="T13" s="478"/>
      <c r="U13" s="447"/>
      <c r="V13" s="500" t="s">
        <v>296</v>
      </c>
    </row>
    <row r="14" spans="1:25" ht="12.75" customHeight="1">
      <c r="B14" s="445"/>
      <c r="C14" s="479" t="s">
        <v>297</v>
      </c>
      <c r="D14" s="480"/>
      <c r="E14" s="480"/>
      <c r="F14" s="480"/>
      <c r="G14" s="480"/>
      <c r="H14" s="481"/>
      <c r="I14" s="447"/>
      <c r="J14" s="448"/>
      <c r="K14" s="448"/>
      <c r="L14" s="120" t="s">
        <v>28</v>
      </c>
      <c r="M14" s="114"/>
      <c r="N14" s="502"/>
      <c r="O14" s="503"/>
      <c r="P14" s="503"/>
      <c r="Q14" s="503"/>
      <c r="R14" s="503"/>
      <c r="S14" s="503"/>
      <c r="T14" s="504"/>
      <c r="U14" s="447"/>
      <c r="V14" s="500"/>
    </row>
    <row r="15" spans="1:25" ht="12.75" customHeight="1">
      <c r="B15" s="445"/>
      <c r="C15" s="473" t="s">
        <v>295</v>
      </c>
      <c r="D15" s="474"/>
      <c r="E15" s="474"/>
      <c r="F15" s="474"/>
      <c r="G15" s="474"/>
      <c r="H15" s="475"/>
      <c r="I15" s="443"/>
      <c r="J15" s="490"/>
      <c r="K15" s="490"/>
      <c r="L15" s="120" t="s">
        <v>28</v>
      </c>
      <c r="M15" s="114"/>
      <c r="N15" s="121" t="s">
        <v>298</v>
      </c>
      <c r="O15" s="122"/>
      <c r="P15" s="122"/>
      <c r="Q15" s="122"/>
      <c r="R15" s="122"/>
      <c r="S15" s="122"/>
      <c r="T15" s="123"/>
      <c r="U15" s="124"/>
      <c r="V15" s="125" t="s">
        <v>296</v>
      </c>
    </row>
    <row r="16" spans="1:25" ht="12.75" customHeight="1">
      <c r="B16" s="445"/>
      <c r="C16" s="473" t="s">
        <v>298</v>
      </c>
      <c r="D16" s="474"/>
      <c r="E16" s="474"/>
      <c r="F16" s="474"/>
      <c r="G16" s="474"/>
      <c r="H16" s="475"/>
      <c r="I16" s="443"/>
      <c r="J16" s="490"/>
      <c r="K16" s="490"/>
      <c r="L16" s="120" t="s">
        <v>28</v>
      </c>
      <c r="M16" s="114"/>
      <c r="N16" s="121" t="s">
        <v>299</v>
      </c>
      <c r="O16" s="122"/>
      <c r="P16" s="122"/>
      <c r="Q16" s="122"/>
      <c r="R16" s="122"/>
      <c r="S16" s="122"/>
      <c r="T16" s="123"/>
      <c r="U16" s="124"/>
      <c r="V16" s="125" t="s">
        <v>296</v>
      </c>
    </row>
    <row r="17" spans="1:24" ht="12.75" customHeight="1">
      <c r="B17" s="445"/>
      <c r="C17" s="473" t="s">
        <v>299</v>
      </c>
      <c r="D17" s="474"/>
      <c r="E17" s="474"/>
      <c r="F17" s="474"/>
      <c r="G17" s="474"/>
      <c r="H17" s="475"/>
      <c r="I17" s="443"/>
      <c r="J17" s="490"/>
      <c r="K17" s="490"/>
      <c r="L17" s="120" t="s">
        <v>28</v>
      </c>
      <c r="M17" s="114"/>
      <c r="N17" s="501" t="s">
        <v>300</v>
      </c>
      <c r="O17" s="477"/>
      <c r="P17" s="477"/>
      <c r="Q17" s="477"/>
      <c r="R17" s="477"/>
      <c r="S17" s="477"/>
      <c r="T17" s="478"/>
      <c r="U17" s="447"/>
      <c r="V17" s="500" t="s">
        <v>296</v>
      </c>
    </row>
    <row r="18" spans="1:24" ht="12.75" customHeight="1">
      <c r="B18" s="445" t="s">
        <v>301</v>
      </c>
      <c r="C18" s="473" t="s">
        <v>300</v>
      </c>
      <c r="D18" s="474"/>
      <c r="E18" s="474"/>
      <c r="F18" s="474"/>
      <c r="G18" s="474"/>
      <c r="H18" s="475"/>
      <c r="I18" s="443"/>
      <c r="J18" s="490"/>
      <c r="K18" s="490"/>
      <c r="L18" s="120" t="s">
        <v>28</v>
      </c>
      <c r="M18" s="114"/>
      <c r="N18" s="502"/>
      <c r="O18" s="503"/>
      <c r="P18" s="503"/>
      <c r="Q18" s="503"/>
      <c r="R18" s="503"/>
      <c r="S18" s="503"/>
      <c r="T18" s="504"/>
      <c r="U18" s="447"/>
      <c r="V18" s="500"/>
    </row>
    <row r="19" spans="1:24" ht="12.75" customHeight="1">
      <c r="B19" s="445"/>
      <c r="C19" s="473" t="s">
        <v>302</v>
      </c>
      <c r="D19" s="474"/>
      <c r="E19" s="474"/>
      <c r="F19" s="474"/>
      <c r="G19" s="474"/>
      <c r="H19" s="475"/>
      <c r="I19" s="443"/>
      <c r="J19" s="490"/>
      <c r="K19" s="490"/>
      <c r="L19" s="120" t="s">
        <v>28</v>
      </c>
      <c r="M19" s="114"/>
      <c r="N19" s="126" t="s">
        <v>302</v>
      </c>
      <c r="O19" s="127"/>
      <c r="P19" s="127"/>
      <c r="Q19" s="127"/>
      <c r="R19" s="127"/>
      <c r="S19" s="127"/>
      <c r="T19" s="128"/>
      <c r="U19" s="129"/>
      <c r="V19" s="130" t="s">
        <v>296</v>
      </c>
    </row>
    <row r="20" spans="1:24" ht="12.75" customHeight="1">
      <c r="B20" s="445" t="s">
        <v>303</v>
      </c>
      <c r="C20" s="473" t="s">
        <v>304</v>
      </c>
      <c r="D20" s="474"/>
      <c r="E20" s="474"/>
      <c r="F20" s="474"/>
      <c r="G20" s="474"/>
      <c r="H20" s="475"/>
      <c r="I20" s="491" t="s">
        <v>751</v>
      </c>
      <c r="J20" s="492"/>
      <c r="K20" s="492"/>
      <c r="L20" s="493"/>
      <c r="M20" s="131"/>
      <c r="N20" s="494" t="s">
        <v>305</v>
      </c>
      <c r="O20" s="495"/>
      <c r="P20" s="132" t="s">
        <v>306</v>
      </c>
      <c r="Q20" s="127"/>
      <c r="R20" s="127"/>
      <c r="S20" s="127"/>
      <c r="T20" s="128"/>
      <c r="U20" s="413" t="s">
        <v>753</v>
      </c>
      <c r="V20" s="414"/>
    </row>
    <row r="21" spans="1:24" ht="12.75" customHeight="1">
      <c r="B21" s="445"/>
      <c r="C21" s="473" t="s">
        <v>307</v>
      </c>
      <c r="D21" s="474"/>
      <c r="E21" s="474"/>
      <c r="F21" s="474"/>
      <c r="G21" s="474"/>
      <c r="H21" s="475"/>
      <c r="I21" s="447"/>
      <c r="J21" s="448"/>
      <c r="K21" s="448"/>
      <c r="L21" s="120" t="s">
        <v>28</v>
      </c>
      <c r="M21" s="131"/>
      <c r="N21" s="496"/>
      <c r="O21" s="497"/>
      <c r="P21" s="132" t="s">
        <v>308</v>
      </c>
      <c r="Q21" s="127"/>
      <c r="R21" s="127"/>
      <c r="S21" s="127"/>
      <c r="T21" s="128"/>
      <c r="U21" s="129"/>
      <c r="V21" s="130" t="s">
        <v>296</v>
      </c>
    </row>
    <row r="22" spans="1:24" ht="12.75" customHeight="1">
      <c r="B22" s="445"/>
      <c r="C22" s="473" t="s">
        <v>309</v>
      </c>
      <c r="D22" s="474"/>
      <c r="E22" s="474"/>
      <c r="F22" s="474"/>
      <c r="G22" s="474"/>
      <c r="H22" s="475"/>
      <c r="I22" s="443"/>
      <c r="J22" s="490"/>
      <c r="K22" s="490"/>
      <c r="L22" s="120" t="s">
        <v>28</v>
      </c>
      <c r="M22" s="131"/>
      <c r="N22" s="498"/>
      <c r="O22" s="499"/>
      <c r="P22" s="132" t="s">
        <v>309</v>
      </c>
      <c r="Q22" s="127"/>
      <c r="R22" s="127"/>
      <c r="S22" s="127"/>
      <c r="T22" s="128"/>
      <c r="U22" s="129"/>
      <c r="V22" s="130" t="s">
        <v>296</v>
      </c>
    </row>
    <row r="23" spans="1:24" ht="12.75" customHeight="1">
      <c r="B23" s="445" t="s">
        <v>310</v>
      </c>
      <c r="C23" s="482" t="s">
        <v>311</v>
      </c>
      <c r="D23" s="479" t="s">
        <v>312</v>
      </c>
      <c r="E23" s="480"/>
      <c r="F23" s="480"/>
      <c r="G23" s="480"/>
      <c r="H23" s="481"/>
      <c r="I23" s="491" t="s">
        <v>752</v>
      </c>
      <c r="J23" s="492"/>
      <c r="K23" s="492"/>
      <c r="L23" s="493"/>
      <c r="M23" s="131"/>
      <c r="N23" s="483" t="s">
        <v>310</v>
      </c>
      <c r="O23" s="484"/>
      <c r="P23" s="484" t="s">
        <v>311</v>
      </c>
      <c r="Q23" s="476" t="s">
        <v>312</v>
      </c>
      <c r="R23" s="477"/>
      <c r="S23" s="477"/>
      <c r="T23" s="478"/>
      <c r="U23" s="413" t="s">
        <v>753</v>
      </c>
      <c r="V23" s="414"/>
    </row>
    <row r="24" spans="1:24" ht="12.75" customHeight="1">
      <c r="B24" s="445"/>
      <c r="C24" s="482"/>
      <c r="D24" s="479" t="s">
        <v>313</v>
      </c>
      <c r="E24" s="480"/>
      <c r="F24" s="480"/>
      <c r="G24" s="480"/>
      <c r="H24" s="481"/>
      <c r="I24" s="447"/>
      <c r="J24" s="448"/>
      <c r="K24" s="448"/>
      <c r="L24" s="120" t="s">
        <v>28</v>
      </c>
      <c r="M24" s="131"/>
      <c r="N24" s="485"/>
      <c r="O24" s="486"/>
      <c r="P24" s="489"/>
      <c r="Q24" s="479" t="s">
        <v>313</v>
      </c>
      <c r="R24" s="480"/>
      <c r="S24" s="480"/>
      <c r="T24" s="481"/>
      <c r="U24" s="124"/>
      <c r="V24" s="125" t="s">
        <v>296</v>
      </c>
    </row>
    <row r="25" spans="1:24" ht="12.75" customHeight="1">
      <c r="B25" s="445"/>
      <c r="C25" s="473" t="s">
        <v>314</v>
      </c>
      <c r="D25" s="474"/>
      <c r="E25" s="474"/>
      <c r="F25" s="474"/>
      <c r="G25" s="474"/>
      <c r="H25" s="475"/>
      <c r="I25" s="447"/>
      <c r="J25" s="448"/>
      <c r="K25" s="448"/>
      <c r="L25" s="120" t="s">
        <v>28</v>
      </c>
      <c r="M25" s="131"/>
      <c r="N25" s="485"/>
      <c r="O25" s="486"/>
      <c r="P25" s="474" t="s">
        <v>314</v>
      </c>
      <c r="Q25" s="474"/>
      <c r="R25" s="474"/>
      <c r="S25" s="474"/>
      <c r="T25" s="475"/>
      <c r="U25" s="129"/>
      <c r="V25" s="130" t="s">
        <v>296</v>
      </c>
    </row>
    <row r="26" spans="1:24" ht="12.75" customHeight="1">
      <c r="B26" s="445"/>
      <c r="C26" s="473" t="s">
        <v>315</v>
      </c>
      <c r="D26" s="474"/>
      <c r="E26" s="474"/>
      <c r="F26" s="474"/>
      <c r="G26" s="474"/>
      <c r="H26" s="475"/>
      <c r="I26" s="443"/>
      <c r="J26" s="490"/>
      <c r="K26" s="490"/>
      <c r="L26" s="120" t="s">
        <v>28</v>
      </c>
      <c r="M26" s="131"/>
      <c r="N26" s="485"/>
      <c r="O26" s="486"/>
      <c r="P26" s="474" t="s">
        <v>315</v>
      </c>
      <c r="Q26" s="474"/>
      <c r="R26" s="474"/>
      <c r="S26" s="474"/>
      <c r="T26" s="475"/>
      <c r="U26" s="129"/>
      <c r="V26" s="130" t="s">
        <v>296</v>
      </c>
    </row>
    <row r="27" spans="1:24" ht="12.75" customHeight="1">
      <c r="B27" s="445"/>
      <c r="C27" s="473" t="s">
        <v>316</v>
      </c>
      <c r="D27" s="474"/>
      <c r="E27" s="474"/>
      <c r="F27" s="474"/>
      <c r="G27" s="474"/>
      <c r="H27" s="475"/>
      <c r="I27" s="447"/>
      <c r="J27" s="448"/>
      <c r="K27" s="448"/>
      <c r="L27" s="120" t="s">
        <v>28</v>
      </c>
      <c r="M27" s="131"/>
      <c r="N27" s="485"/>
      <c r="O27" s="486"/>
      <c r="P27" s="474" t="s">
        <v>316</v>
      </c>
      <c r="Q27" s="474"/>
      <c r="R27" s="474"/>
      <c r="S27" s="474"/>
      <c r="T27" s="475"/>
      <c r="U27" s="129"/>
      <c r="V27" s="130" t="s">
        <v>296</v>
      </c>
    </row>
    <row r="28" spans="1:24" ht="12.75" customHeight="1">
      <c r="B28" s="445"/>
      <c r="C28" s="473" t="s">
        <v>317</v>
      </c>
      <c r="D28" s="474"/>
      <c r="E28" s="474"/>
      <c r="F28" s="474"/>
      <c r="G28" s="474"/>
      <c r="H28" s="475"/>
      <c r="I28" s="447"/>
      <c r="J28" s="448"/>
      <c r="K28" s="448"/>
      <c r="L28" s="120" t="s">
        <v>28</v>
      </c>
      <c r="M28" s="131"/>
      <c r="N28" s="485"/>
      <c r="O28" s="486"/>
      <c r="P28" s="474" t="s">
        <v>318</v>
      </c>
      <c r="Q28" s="474"/>
      <c r="R28" s="474"/>
      <c r="S28" s="474"/>
      <c r="T28" s="475"/>
      <c r="U28" s="443"/>
      <c r="V28" s="429" t="s">
        <v>296</v>
      </c>
    </row>
    <row r="29" spans="1:24" ht="12.75" customHeight="1" thickBot="1">
      <c r="B29" s="446"/>
      <c r="C29" s="431" t="s">
        <v>318</v>
      </c>
      <c r="D29" s="432"/>
      <c r="E29" s="432"/>
      <c r="F29" s="432"/>
      <c r="G29" s="432"/>
      <c r="H29" s="433"/>
      <c r="I29" s="434"/>
      <c r="J29" s="435"/>
      <c r="K29" s="435"/>
      <c r="L29" s="133" t="s">
        <v>28</v>
      </c>
      <c r="M29" s="114"/>
      <c r="N29" s="487"/>
      <c r="O29" s="488"/>
      <c r="P29" s="432"/>
      <c r="Q29" s="432"/>
      <c r="R29" s="432"/>
      <c r="S29" s="432"/>
      <c r="T29" s="433"/>
      <c r="U29" s="444"/>
      <c r="V29" s="430"/>
    </row>
    <row r="30" spans="1:24" ht="12.75" customHeight="1" thickTop="1" thickBot="1">
      <c r="B30" s="436" t="s">
        <v>319</v>
      </c>
      <c r="C30" s="437"/>
      <c r="D30" s="437"/>
      <c r="E30" s="437"/>
      <c r="F30" s="437"/>
      <c r="G30" s="437"/>
      <c r="H30" s="438"/>
      <c r="I30" s="439">
        <f>SUM(I12:K19,I21:K29)</f>
        <v>0</v>
      </c>
      <c r="J30" s="440"/>
      <c r="K30" s="440"/>
      <c r="L30" s="134" t="s">
        <v>28</v>
      </c>
      <c r="M30" s="114"/>
      <c r="N30" s="436" t="s">
        <v>320</v>
      </c>
      <c r="O30" s="441"/>
      <c r="P30" s="441"/>
      <c r="Q30" s="441"/>
      <c r="R30" s="441"/>
      <c r="S30" s="441"/>
      <c r="T30" s="442"/>
      <c r="U30" s="135">
        <f>SUM(U12:U29)</f>
        <v>0</v>
      </c>
      <c r="V30" s="136" t="s">
        <v>296</v>
      </c>
    </row>
    <row r="31" spans="1:24" ht="12.75" customHeight="1">
      <c r="B31" s="415" t="s">
        <v>756</v>
      </c>
      <c r="C31" s="415"/>
      <c r="D31" s="415"/>
      <c r="E31" s="415"/>
      <c r="F31" s="415"/>
      <c r="G31" s="415"/>
      <c r="H31" s="415"/>
      <c r="I31" s="416"/>
      <c r="J31" s="416"/>
      <c r="K31" s="416"/>
      <c r="L31" s="416"/>
      <c r="M31" s="416"/>
      <c r="N31" s="415"/>
      <c r="O31" s="415"/>
      <c r="P31" s="415"/>
      <c r="Q31" s="415"/>
      <c r="R31" s="415"/>
      <c r="S31" s="415"/>
      <c r="T31" s="415"/>
      <c r="U31" s="415"/>
      <c r="V31" s="415"/>
    </row>
    <row r="32" spans="1:24" ht="16.5" customHeight="1">
      <c r="A32" s="109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</row>
    <row r="33" spans="1:24" ht="17.25" customHeight="1" thickBot="1">
      <c r="A33" s="109" t="s">
        <v>321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417" t="str">
        <f>NUMBERSTRING(T34*1000000,1)&amp;"원"</f>
        <v>영원</v>
      </c>
      <c r="V33" s="417"/>
      <c r="W33" s="106"/>
      <c r="X33" s="106"/>
    </row>
    <row r="34" spans="1:24" ht="15" customHeight="1">
      <c r="B34" s="418" t="s">
        <v>322</v>
      </c>
      <c r="C34" s="419"/>
      <c r="D34" s="419"/>
      <c r="E34" s="419"/>
      <c r="F34" s="419"/>
      <c r="G34" s="419"/>
      <c r="H34" s="419"/>
      <c r="I34" s="419"/>
      <c r="J34" s="419"/>
      <c r="K34" s="419"/>
      <c r="L34" s="419"/>
      <c r="M34" s="419"/>
      <c r="N34" s="419"/>
      <c r="O34" s="419"/>
      <c r="P34" s="419"/>
      <c r="Q34" s="419"/>
      <c r="R34" s="419"/>
      <c r="S34" s="420"/>
      <c r="T34" s="424">
        <f>U7+I30-U30</f>
        <v>0</v>
      </c>
      <c r="U34" s="425"/>
      <c r="V34" s="137" t="s">
        <v>296</v>
      </c>
    </row>
    <row r="35" spans="1:24" ht="15" customHeight="1" thickBot="1">
      <c r="B35" s="421"/>
      <c r="C35" s="422"/>
      <c r="D35" s="422"/>
      <c r="E35" s="422"/>
      <c r="F35" s="422"/>
      <c r="G35" s="422"/>
      <c r="H35" s="422"/>
      <c r="I35" s="422"/>
      <c r="J35" s="422"/>
      <c r="K35" s="422"/>
      <c r="L35" s="422"/>
      <c r="M35" s="422"/>
      <c r="N35" s="422"/>
      <c r="O35" s="422"/>
      <c r="P35" s="422"/>
      <c r="Q35" s="422"/>
      <c r="R35" s="422"/>
      <c r="S35" s="423"/>
      <c r="T35" s="426" t="s">
        <v>323</v>
      </c>
      <c r="U35" s="427"/>
      <c r="V35" s="428"/>
    </row>
    <row r="36" spans="1:24" ht="26.25" customHeight="1"/>
    <row r="37" spans="1:24" ht="15" customHeight="1">
      <c r="A37" s="109" t="s">
        <v>324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</row>
    <row r="38" spans="1:24" ht="2.25" customHeight="1">
      <c r="A38" s="109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</row>
    <row r="39" spans="1:24" ht="14.25" customHeight="1">
      <c r="A39" s="109"/>
      <c r="B39" s="138" t="s">
        <v>325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</row>
    <row r="40" spans="1:24" ht="4.5" customHeight="1" thickBot="1">
      <c r="A40" s="109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</row>
    <row r="41" spans="1:24" ht="16" customHeight="1">
      <c r="B41" s="462" t="s">
        <v>326</v>
      </c>
      <c r="C41" s="463"/>
      <c r="D41" s="463"/>
      <c r="E41" s="463"/>
      <c r="F41" s="463"/>
      <c r="G41" s="464"/>
      <c r="H41" s="465" t="s">
        <v>772</v>
      </c>
      <c r="I41" s="466"/>
      <c r="J41" s="466"/>
      <c r="K41" s="466"/>
      <c r="L41" s="466"/>
      <c r="M41" s="466"/>
      <c r="N41" s="466"/>
      <c r="O41" s="466"/>
      <c r="P41" s="466"/>
      <c r="Q41" s="466"/>
      <c r="R41" s="466"/>
      <c r="S41" s="466"/>
      <c r="T41" s="467"/>
      <c r="U41" s="468" t="s">
        <v>327</v>
      </c>
      <c r="V41" s="469"/>
    </row>
    <row r="42" spans="1:24" ht="16" customHeight="1" thickBot="1">
      <c r="B42" s="472" t="s">
        <v>328</v>
      </c>
      <c r="C42" s="451"/>
      <c r="D42" s="452"/>
      <c r="E42" s="450" t="s">
        <v>329</v>
      </c>
      <c r="F42" s="451"/>
      <c r="G42" s="452"/>
      <c r="H42" s="450" t="s">
        <v>734</v>
      </c>
      <c r="I42" s="452"/>
      <c r="J42" s="450" t="s">
        <v>330</v>
      </c>
      <c r="K42" s="451"/>
      <c r="L42" s="451"/>
      <c r="M42" s="452"/>
      <c r="N42" s="450" t="s">
        <v>331</v>
      </c>
      <c r="O42" s="451"/>
      <c r="P42" s="452"/>
      <c r="Q42" s="453" t="s">
        <v>332</v>
      </c>
      <c r="R42" s="454"/>
      <c r="S42" s="455" t="s">
        <v>334</v>
      </c>
      <c r="T42" s="454"/>
      <c r="U42" s="470"/>
      <c r="V42" s="471"/>
    </row>
    <row r="43" spans="1:24" ht="16" customHeight="1" thickTop="1" thickBot="1">
      <c r="B43" s="456"/>
      <c r="C43" s="457"/>
      <c r="D43" s="139" t="s">
        <v>296</v>
      </c>
      <c r="E43" s="458"/>
      <c r="F43" s="457"/>
      <c r="G43" s="139" t="s">
        <v>296</v>
      </c>
      <c r="H43" s="140"/>
      <c r="I43" s="139" t="s">
        <v>296</v>
      </c>
      <c r="J43" s="458"/>
      <c r="K43" s="457"/>
      <c r="L43" s="459" t="s">
        <v>296</v>
      </c>
      <c r="M43" s="460"/>
      <c r="N43" s="461"/>
      <c r="O43" s="441"/>
      <c r="P43" s="139" t="s">
        <v>296</v>
      </c>
      <c r="Q43" s="141"/>
      <c r="R43" s="139" t="s">
        <v>296</v>
      </c>
      <c r="S43" s="141"/>
      <c r="T43" s="139" t="s">
        <v>296</v>
      </c>
      <c r="U43" s="142">
        <f>SUM(B43,E43,H43,J43,N43,Q43,S43)</f>
        <v>0</v>
      </c>
      <c r="V43" s="143" t="s">
        <v>296</v>
      </c>
    </row>
    <row r="44" spans="1:24" ht="16" customHeight="1">
      <c r="B44" s="144"/>
      <c r="C44" s="144"/>
      <c r="D44" s="145"/>
      <c r="E44" s="146"/>
      <c r="F44" s="146"/>
      <c r="G44" s="145"/>
      <c r="H44" s="146"/>
      <c r="I44" s="145"/>
      <c r="J44" s="146"/>
      <c r="K44" s="146"/>
      <c r="L44" s="147"/>
      <c r="M44" s="147"/>
      <c r="N44" s="145"/>
      <c r="O44" s="145"/>
      <c r="P44" s="145"/>
      <c r="Q44" s="148"/>
      <c r="R44" s="145"/>
      <c r="S44" s="148"/>
      <c r="T44" s="145"/>
      <c r="U44" s="149"/>
      <c r="V44" s="145"/>
    </row>
    <row r="45" spans="1:24" ht="231.75" customHeight="1">
      <c r="B45" s="449" t="s">
        <v>773</v>
      </c>
      <c r="C45" s="449"/>
      <c r="D45" s="449"/>
      <c r="E45" s="449"/>
      <c r="F45" s="449"/>
      <c r="G45" s="449"/>
      <c r="H45" s="449"/>
      <c r="I45" s="449"/>
      <c r="J45" s="449"/>
      <c r="K45" s="449"/>
      <c r="L45" s="449"/>
      <c r="M45" s="449"/>
      <c r="N45" s="449"/>
      <c r="O45" s="449"/>
      <c r="P45" s="449"/>
      <c r="Q45" s="449"/>
      <c r="R45" s="449"/>
      <c r="S45" s="449"/>
      <c r="T45" s="449"/>
      <c r="U45" s="449"/>
      <c r="V45" s="449"/>
      <c r="W45" s="449"/>
    </row>
    <row r="46" spans="1:24" ht="16.5" customHeight="1">
      <c r="B46" s="449"/>
      <c r="C46" s="449"/>
      <c r="D46" s="449"/>
      <c r="E46" s="449"/>
      <c r="F46" s="449"/>
      <c r="G46" s="449"/>
      <c r="H46" s="449"/>
      <c r="I46" s="449"/>
      <c r="J46" s="449"/>
      <c r="K46" s="449"/>
      <c r="L46" s="449"/>
      <c r="M46" s="449"/>
      <c r="N46" s="449"/>
      <c r="O46" s="449"/>
      <c r="P46" s="449"/>
      <c r="Q46" s="449"/>
      <c r="R46" s="449"/>
      <c r="S46" s="449"/>
      <c r="T46" s="449"/>
      <c r="U46" s="449"/>
      <c r="V46" s="449"/>
      <c r="W46" s="449"/>
    </row>
    <row r="47" spans="1:24" ht="3.75" customHeight="1">
      <c r="B47" s="449"/>
      <c r="C47" s="449"/>
      <c r="D47" s="449"/>
      <c r="E47" s="449"/>
      <c r="F47" s="449"/>
      <c r="G47" s="449"/>
      <c r="H47" s="449"/>
      <c r="I47" s="449"/>
      <c r="J47" s="449"/>
      <c r="K47" s="449"/>
      <c r="L47" s="449"/>
      <c r="M47" s="449"/>
      <c r="N47" s="449"/>
      <c r="O47" s="449"/>
      <c r="P47" s="449"/>
      <c r="Q47" s="449"/>
      <c r="R47" s="449"/>
      <c r="S47" s="449"/>
      <c r="T47" s="449"/>
      <c r="U47" s="449"/>
      <c r="V47" s="449"/>
      <c r="W47" s="449"/>
    </row>
    <row r="48" spans="1:24" ht="31.5" customHeight="1">
      <c r="B48" s="449"/>
      <c r="C48" s="449"/>
      <c r="D48" s="449"/>
      <c r="E48" s="449"/>
      <c r="F48" s="449"/>
      <c r="G48" s="449"/>
      <c r="H48" s="449"/>
      <c r="I48" s="449"/>
      <c r="J48" s="449"/>
      <c r="K48" s="449"/>
      <c r="L48" s="449"/>
      <c r="M48" s="449"/>
      <c r="N48" s="449"/>
      <c r="O48" s="449"/>
      <c r="P48" s="449"/>
      <c r="Q48" s="449"/>
      <c r="R48" s="449"/>
      <c r="S48" s="449"/>
      <c r="T48" s="449"/>
      <c r="U48" s="449"/>
      <c r="V48" s="449"/>
      <c r="W48" s="449"/>
    </row>
  </sheetData>
  <protectedRanges>
    <protectedRange sqref="U7 E43:E44 H43:H44 J43:J44 B43:B44 I12:I19 U12:U19 I21:I22 I24:I29 U21:U22 U24:U29" name="범위1"/>
    <protectedRange sqref="I20" name="범위1_1"/>
    <protectedRange sqref="I23" name="범위1_2"/>
    <protectedRange sqref="U20" name="범위1_3"/>
    <protectedRange sqref="U23" name="범위1_4"/>
  </protectedRanges>
  <mergeCells count="95">
    <mergeCell ref="B2:V2"/>
    <mergeCell ref="B3:V3"/>
    <mergeCell ref="B7:T7"/>
    <mergeCell ref="U7:U8"/>
    <mergeCell ref="V7:V8"/>
    <mergeCell ref="B8:T8"/>
    <mergeCell ref="B4:V4"/>
    <mergeCell ref="B10:L10"/>
    <mergeCell ref="N10:V10"/>
    <mergeCell ref="B11:L11"/>
    <mergeCell ref="N11:V11"/>
    <mergeCell ref="B12:B17"/>
    <mergeCell ref="C12:H12"/>
    <mergeCell ref="I12:K12"/>
    <mergeCell ref="C13:H13"/>
    <mergeCell ref="I13:K13"/>
    <mergeCell ref="N13:T14"/>
    <mergeCell ref="U13:U14"/>
    <mergeCell ref="V13:V14"/>
    <mergeCell ref="C14:H14"/>
    <mergeCell ref="I14:K14"/>
    <mergeCell ref="C15:H15"/>
    <mergeCell ref="I15:K15"/>
    <mergeCell ref="C16:H16"/>
    <mergeCell ref="I16:K16"/>
    <mergeCell ref="C17:H17"/>
    <mergeCell ref="I17:K17"/>
    <mergeCell ref="N17:T18"/>
    <mergeCell ref="V17:V18"/>
    <mergeCell ref="B18:B19"/>
    <mergeCell ref="C18:H18"/>
    <mergeCell ref="I18:K18"/>
    <mergeCell ref="C19:H19"/>
    <mergeCell ref="I19:K19"/>
    <mergeCell ref="U17:U18"/>
    <mergeCell ref="P26:T26"/>
    <mergeCell ref="C27:H27"/>
    <mergeCell ref="I23:L23"/>
    <mergeCell ref="B20:B22"/>
    <mergeCell ref="C20:H20"/>
    <mergeCell ref="N20:O22"/>
    <mergeCell ref="C21:H21"/>
    <mergeCell ref="I21:K21"/>
    <mergeCell ref="C22:H22"/>
    <mergeCell ref="I22:K22"/>
    <mergeCell ref="I20:L20"/>
    <mergeCell ref="P27:T27"/>
    <mergeCell ref="C28:H28"/>
    <mergeCell ref="I28:K28"/>
    <mergeCell ref="P28:T29"/>
    <mergeCell ref="Q23:T23"/>
    <mergeCell ref="D24:H24"/>
    <mergeCell ref="I24:K24"/>
    <mergeCell ref="Q24:T24"/>
    <mergeCell ref="C25:H25"/>
    <mergeCell ref="I25:K25"/>
    <mergeCell ref="P25:T25"/>
    <mergeCell ref="C23:C24"/>
    <mergeCell ref="D23:H23"/>
    <mergeCell ref="N23:O29"/>
    <mergeCell ref="P23:P24"/>
    <mergeCell ref="C26:H26"/>
    <mergeCell ref="I26:K26"/>
    <mergeCell ref="B41:G41"/>
    <mergeCell ref="H41:T41"/>
    <mergeCell ref="U41:V42"/>
    <mergeCell ref="B42:D42"/>
    <mergeCell ref="E42:G42"/>
    <mergeCell ref="H42:I42"/>
    <mergeCell ref="B45:W48"/>
    <mergeCell ref="J42:M42"/>
    <mergeCell ref="N42:P42"/>
    <mergeCell ref="Q42:R42"/>
    <mergeCell ref="S42:T42"/>
    <mergeCell ref="B43:C43"/>
    <mergeCell ref="E43:F43"/>
    <mergeCell ref="J43:K43"/>
    <mergeCell ref="L43:M43"/>
    <mergeCell ref="N43:O43"/>
    <mergeCell ref="U20:V20"/>
    <mergeCell ref="U23:V23"/>
    <mergeCell ref="B31:V31"/>
    <mergeCell ref="U33:V33"/>
    <mergeCell ref="B34:S35"/>
    <mergeCell ref="T34:U34"/>
    <mergeCell ref="T35:V35"/>
    <mergeCell ref="V28:V29"/>
    <mergeCell ref="C29:H29"/>
    <mergeCell ref="I29:K29"/>
    <mergeCell ref="B30:H30"/>
    <mergeCell ref="I30:K30"/>
    <mergeCell ref="N30:T30"/>
    <mergeCell ref="U28:U29"/>
    <mergeCell ref="B23:B29"/>
    <mergeCell ref="I27:K27"/>
  </mergeCells>
  <phoneticPr fontId="2" type="noConversion"/>
  <conditionalFormatting sqref="U43:U44">
    <cfRule type="cellIs" dxfId="10" priority="1" stopIfTrue="1" operator="notEqual">
      <formula>$T$34</formula>
    </cfRule>
  </conditionalFormatting>
  <dataValidations count="1">
    <dataValidation type="whole" operator="greaterThanOrEqual" allowBlank="1" showInputMessage="1" showErrorMessage="1" errorTitle="백만원 단위까지만 기입하십시오." error="소수 첫째자리에서 반올림하여 기입하여 주시기 바랍니다." sqref="E43:E44 B43:B44 I21:I29 H43:H44 J43:J44 I12:I19 U12:U29" xr:uid="{00000000-0002-0000-0300-000000000000}">
      <formula1>0</formula1>
    </dataValidation>
  </dataValidations>
  <pageMargins left="0.59055118110236227" right="0.59055118110236227" top="0.82677165354330717" bottom="0.82677165354330717" header="0.51181102362204722" footer="0.51181102362204722"/>
  <pageSetup paperSize="9" scale="74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7"/>
  </sheetPr>
  <dimension ref="A1:Y80"/>
  <sheetViews>
    <sheetView showGridLines="0" view="pageBreakPreview" topLeftCell="A7" zoomScaleNormal="100" workbookViewId="0">
      <selection activeCell="AD87" sqref="AD87"/>
    </sheetView>
  </sheetViews>
  <sheetFormatPr defaultRowHeight="14"/>
  <cols>
    <col min="1" max="1" width="0.75" customWidth="1"/>
    <col min="2" max="2" width="5.4140625" customWidth="1"/>
    <col min="3" max="3" width="1.9140625" customWidth="1"/>
    <col min="4" max="4" width="2.08203125" customWidth="1"/>
    <col min="5" max="5" width="3.75" customWidth="1"/>
    <col min="6" max="6" width="3.58203125" customWidth="1"/>
    <col min="7" max="7" width="4.9140625" customWidth="1"/>
    <col min="8" max="8" width="5.4140625" customWidth="1"/>
    <col min="9" max="9" width="2.58203125" customWidth="1"/>
    <col min="10" max="10" width="2.25" customWidth="1"/>
    <col min="11" max="11" width="4.33203125" customWidth="1"/>
    <col min="12" max="12" width="4.25" customWidth="1"/>
    <col min="13" max="13" width="4.4140625" customWidth="1"/>
    <col min="14" max="14" width="3.4140625" customWidth="1"/>
    <col min="15" max="15" width="4.9140625" customWidth="1"/>
    <col min="16" max="16" width="3" customWidth="1"/>
    <col min="17" max="18" width="3.75" customWidth="1"/>
    <col min="19" max="19" width="7.25" customWidth="1"/>
    <col min="20" max="20" width="3" customWidth="1"/>
    <col min="21" max="21" width="6.75" hidden="1" customWidth="1"/>
    <col min="22" max="22" width="4.58203125" customWidth="1"/>
    <col min="23" max="23" width="3.4140625" customWidth="1"/>
    <col min="24" max="24" width="0.33203125" customWidth="1"/>
    <col min="25" max="25" width="3.75" customWidth="1"/>
  </cols>
  <sheetData>
    <row r="1" spans="1:23" s="28" customFormat="1" ht="10" customHeight="1"/>
    <row r="2" spans="1:23" s="28" customFormat="1" ht="13" customHeight="1"/>
    <row r="3" spans="1:23" s="28" customFormat="1" ht="15" customHeight="1">
      <c r="A3" s="82"/>
      <c r="B3" s="151" t="s">
        <v>19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</row>
    <row r="4" spans="1:23" s="28" customFormat="1" ht="9" customHeight="1" thickBot="1">
      <c r="A4" s="8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</row>
    <row r="5" spans="1:23" s="28" customFormat="1" ht="16.5" customHeight="1" thickBot="1">
      <c r="B5" s="535" t="s">
        <v>730</v>
      </c>
      <c r="C5" s="536"/>
      <c r="D5" s="536"/>
      <c r="E5" s="536"/>
      <c r="F5" s="536"/>
      <c r="G5" s="537"/>
      <c r="H5" s="538" t="s">
        <v>731</v>
      </c>
      <c r="I5" s="536"/>
      <c r="J5" s="536"/>
      <c r="K5" s="536"/>
      <c r="L5" s="537"/>
      <c r="M5" s="538" t="s">
        <v>732</v>
      </c>
      <c r="N5" s="536"/>
      <c r="O5" s="536"/>
      <c r="P5" s="536"/>
      <c r="Q5" s="537"/>
      <c r="R5" s="538" t="s">
        <v>27</v>
      </c>
      <c r="S5" s="536"/>
      <c r="T5" s="536"/>
      <c r="U5" s="536"/>
      <c r="V5" s="536"/>
      <c r="W5" s="539"/>
    </row>
    <row r="6" spans="1:23" s="28" customFormat="1" ht="16.5" customHeight="1" thickTop="1" thickBot="1">
      <c r="B6" s="540"/>
      <c r="C6" s="534"/>
      <c r="D6" s="534"/>
      <c r="E6" s="534"/>
      <c r="F6" s="534"/>
      <c r="G6" s="152" t="s">
        <v>29</v>
      </c>
      <c r="H6" s="533"/>
      <c r="I6" s="534"/>
      <c r="J6" s="534"/>
      <c r="K6" s="534"/>
      <c r="L6" s="153" t="s">
        <v>29</v>
      </c>
      <c r="M6" s="533"/>
      <c r="N6" s="534"/>
      <c r="O6" s="534"/>
      <c r="P6" s="541" t="s">
        <v>29</v>
      </c>
      <c r="Q6" s="542"/>
      <c r="R6" s="547">
        <f>SUM(B6,H6,M6)</f>
        <v>0</v>
      </c>
      <c r="S6" s="548"/>
      <c r="T6" s="548"/>
      <c r="U6" s="154">
        <f>'연구비 1'!T34</f>
        <v>0</v>
      </c>
      <c r="V6" s="543" t="s">
        <v>29</v>
      </c>
      <c r="W6" s="544"/>
    </row>
    <row r="7" spans="1:23" s="28" customFormat="1" ht="177" customHeight="1">
      <c r="B7" s="545" t="s">
        <v>785</v>
      </c>
      <c r="C7" s="546"/>
      <c r="D7" s="546"/>
      <c r="E7" s="546"/>
      <c r="F7" s="546"/>
      <c r="G7" s="546"/>
      <c r="H7" s="546"/>
      <c r="I7" s="546"/>
      <c r="J7" s="546"/>
      <c r="K7" s="546"/>
      <c r="L7" s="546"/>
      <c r="M7" s="546"/>
      <c r="N7" s="546"/>
      <c r="O7" s="546"/>
      <c r="P7" s="546"/>
      <c r="Q7" s="546"/>
      <c r="R7" s="546"/>
      <c r="S7" s="546"/>
      <c r="T7" s="546"/>
      <c r="U7" s="546"/>
      <c r="V7" s="546"/>
      <c r="W7" s="546"/>
    </row>
    <row r="8" spans="1:23" s="28" customFormat="1" ht="15" customHeight="1"/>
    <row r="9" spans="1:23" s="28" customFormat="1" ht="16.5" customHeight="1">
      <c r="A9" s="82"/>
      <c r="B9" s="151" t="s">
        <v>232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</row>
    <row r="10" spans="1:23" s="28" customFormat="1" ht="8.15" customHeight="1" thickBot="1">
      <c r="A10" s="82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</row>
    <row r="11" spans="1:23" s="156" customFormat="1" ht="23.15" customHeight="1" thickBot="1">
      <c r="A11" s="155"/>
      <c r="B11" s="555" t="s">
        <v>244</v>
      </c>
      <c r="C11" s="531"/>
      <c r="D11" s="531"/>
      <c r="E11" s="531" t="s">
        <v>42</v>
      </c>
      <c r="F11" s="531"/>
      <c r="G11" s="531"/>
      <c r="H11" s="531" t="s">
        <v>43</v>
      </c>
      <c r="I11" s="531"/>
      <c r="J11" s="531"/>
      <c r="K11" s="532" t="s">
        <v>775</v>
      </c>
      <c r="L11" s="531"/>
      <c r="M11" s="531"/>
      <c r="N11" s="531" t="s">
        <v>245</v>
      </c>
      <c r="O11" s="531"/>
      <c r="P11" s="531"/>
      <c r="Q11" s="531" t="s">
        <v>246</v>
      </c>
      <c r="R11" s="531"/>
      <c r="S11" s="531"/>
      <c r="T11" s="549" t="s">
        <v>247</v>
      </c>
      <c r="U11" s="550"/>
      <c r="V11" s="550"/>
      <c r="W11" s="551"/>
    </row>
    <row r="12" spans="1:23" s="159" customFormat="1" ht="16.5" customHeight="1" thickTop="1" thickBot="1">
      <c r="A12" s="155"/>
      <c r="B12" s="552"/>
      <c r="C12" s="553"/>
      <c r="D12" s="157" t="s">
        <v>248</v>
      </c>
      <c r="E12" s="554"/>
      <c r="F12" s="553"/>
      <c r="G12" s="157" t="s">
        <v>248</v>
      </c>
      <c r="H12" s="554"/>
      <c r="I12" s="553"/>
      <c r="J12" s="157" t="s">
        <v>248</v>
      </c>
      <c r="K12" s="558"/>
      <c r="L12" s="553"/>
      <c r="M12" s="157" t="s">
        <v>248</v>
      </c>
      <c r="N12" s="553"/>
      <c r="O12" s="557"/>
      <c r="P12" s="157" t="s">
        <v>248</v>
      </c>
      <c r="Q12" s="553"/>
      <c r="R12" s="557"/>
      <c r="S12" s="157" t="s">
        <v>248</v>
      </c>
      <c r="T12" s="553"/>
      <c r="U12" s="557"/>
      <c r="V12" s="557"/>
      <c r="W12" s="158" t="s">
        <v>248</v>
      </c>
    </row>
    <row r="13" spans="1:23" s="159" customFormat="1" ht="16.5" customHeight="1" thickBot="1">
      <c r="A13" s="155"/>
      <c r="B13" s="555" t="s">
        <v>249</v>
      </c>
      <c r="C13" s="531"/>
      <c r="D13" s="531"/>
      <c r="E13" s="531" t="s">
        <v>250</v>
      </c>
      <c r="F13" s="531"/>
      <c r="G13" s="531"/>
      <c r="H13" s="531" t="s">
        <v>251</v>
      </c>
      <c r="I13" s="531"/>
      <c r="J13" s="531"/>
      <c r="K13" s="532" t="s">
        <v>252</v>
      </c>
      <c r="L13" s="531"/>
      <c r="M13" s="531"/>
      <c r="N13" s="531" t="s">
        <v>253</v>
      </c>
      <c r="O13" s="531"/>
      <c r="P13" s="531"/>
      <c r="Q13" s="531" t="s">
        <v>254</v>
      </c>
      <c r="R13" s="531"/>
      <c r="S13" s="531"/>
      <c r="T13" s="549" t="s">
        <v>255</v>
      </c>
      <c r="U13" s="550"/>
      <c r="V13" s="550"/>
      <c r="W13" s="551"/>
    </row>
    <row r="14" spans="1:23" s="159" customFormat="1" ht="16.5" customHeight="1" thickTop="1" thickBot="1">
      <c r="A14" s="155"/>
      <c r="B14" s="556"/>
      <c r="C14" s="557"/>
      <c r="D14" s="157" t="s">
        <v>248</v>
      </c>
      <c r="E14" s="553"/>
      <c r="F14" s="557"/>
      <c r="G14" s="157" t="s">
        <v>248</v>
      </c>
      <c r="H14" s="553"/>
      <c r="I14" s="557"/>
      <c r="J14" s="157" t="s">
        <v>248</v>
      </c>
      <c r="K14" s="553"/>
      <c r="L14" s="557"/>
      <c r="M14" s="157" t="s">
        <v>248</v>
      </c>
      <c r="N14" s="553"/>
      <c r="O14" s="557"/>
      <c r="P14" s="157" t="s">
        <v>248</v>
      </c>
      <c r="Q14" s="553"/>
      <c r="R14" s="557"/>
      <c r="S14" s="157" t="s">
        <v>248</v>
      </c>
      <c r="T14" s="553"/>
      <c r="U14" s="557"/>
      <c r="V14" s="557"/>
      <c r="W14" s="158" t="s">
        <v>248</v>
      </c>
    </row>
    <row r="15" spans="1:23" s="156" customFormat="1" ht="25" customHeight="1" thickBot="1">
      <c r="A15" s="155"/>
      <c r="B15" s="562" t="s">
        <v>256</v>
      </c>
      <c r="C15" s="550"/>
      <c r="D15" s="532"/>
      <c r="E15" s="549" t="s">
        <v>257</v>
      </c>
      <c r="F15" s="550"/>
      <c r="G15" s="532"/>
      <c r="H15" s="549" t="s">
        <v>258</v>
      </c>
      <c r="I15" s="550"/>
      <c r="J15" s="532"/>
      <c r="K15" s="550" t="s">
        <v>776</v>
      </c>
      <c r="L15" s="550"/>
      <c r="M15" s="532"/>
      <c r="N15" s="549" t="s">
        <v>259</v>
      </c>
      <c r="O15" s="550"/>
      <c r="P15" s="532"/>
      <c r="Q15" s="549" t="s">
        <v>260</v>
      </c>
      <c r="R15" s="550"/>
      <c r="S15" s="532"/>
      <c r="T15" s="559" t="s">
        <v>261</v>
      </c>
      <c r="U15" s="560"/>
      <c r="V15" s="560"/>
      <c r="W15" s="561"/>
    </row>
    <row r="16" spans="1:23" s="159" customFormat="1" ht="16.5" customHeight="1" thickTop="1" thickBot="1">
      <c r="A16" s="155"/>
      <c r="B16" s="552"/>
      <c r="C16" s="553"/>
      <c r="D16" s="157" t="s">
        <v>248</v>
      </c>
      <c r="E16" s="554"/>
      <c r="F16" s="553"/>
      <c r="G16" s="157" t="s">
        <v>248</v>
      </c>
      <c r="H16" s="554"/>
      <c r="I16" s="553"/>
      <c r="J16" s="157" t="s">
        <v>248</v>
      </c>
      <c r="K16" s="558"/>
      <c r="L16" s="553"/>
      <c r="M16" s="157" t="s">
        <v>248</v>
      </c>
      <c r="N16" s="553"/>
      <c r="O16" s="557"/>
      <c r="P16" s="157" t="s">
        <v>248</v>
      </c>
      <c r="Q16" s="553"/>
      <c r="R16" s="557"/>
      <c r="S16" s="157" t="s">
        <v>248</v>
      </c>
      <c r="T16" s="553"/>
      <c r="U16" s="557"/>
      <c r="V16" s="557"/>
      <c r="W16" s="158" t="s">
        <v>248</v>
      </c>
    </row>
    <row r="17" spans="1:25" s="156" customFormat="1" ht="27" customHeight="1" thickBot="1">
      <c r="A17" s="155"/>
      <c r="B17" s="562" t="s">
        <v>262</v>
      </c>
      <c r="C17" s="550"/>
      <c r="D17" s="550"/>
      <c r="E17" s="563" t="s">
        <v>263</v>
      </c>
      <c r="F17" s="550"/>
      <c r="G17" s="532"/>
      <c r="H17" s="549" t="s">
        <v>264</v>
      </c>
      <c r="I17" s="550"/>
      <c r="J17" s="532"/>
      <c r="K17" s="549" t="s">
        <v>265</v>
      </c>
      <c r="L17" s="550"/>
      <c r="M17" s="532"/>
      <c r="N17" s="564" t="s">
        <v>266</v>
      </c>
      <c r="O17" s="564"/>
      <c r="P17" s="565"/>
      <c r="Q17" s="549" t="s">
        <v>267</v>
      </c>
      <c r="R17" s="550"/>
      <c r="S17" s="532"/>
      <c r="T17" s="549" t="s">
        <v>159</v>
      </c>
      <c r="U17" s="550"/>
      <c r="V17" s="550"/>
      <c r="W17" s="551"/>
    </row>
    <row r="18" spans="1:25" s="159" customFormat="1" ht="16.5" customHeight="1" thickTop="1" thickBot="1">
      <c r="A18" s="155"/>
      <c r="B18" s="552"/>
      <c r="C18" s="553"/>
      <c r="D18" s="157" t="s">
        <v>248</v>
      </c>
      <c r="E18" s="554"/>
      <c r="F18" s="553"/>
      <c r="G18" s="157" t="s">
        <v>248</v>
      </c>
      <c r="H18" s="554"/>
      <c r="I18" s="553"/>
      <c r="J18" s="157" t="s">
        <v>248</v>
      </c>
      <c r="K18" s="558"/>
      <c r="L18" s="553"/>
      <c r="M18" s="157" t="s">
        <v>248</v>
      </c>
      <c r="N18" s="553"/>
      <c r="O18" s="557"/>
      <c r="P18" s="157" t="s">
        <v>248</v>
      </c>
      <c r="Q18" s="553"/>
      <c r="R18" s="557"/>
      <c r="S18" s="157" t="s">
        <v>248</v>
      </c>
      <c r="T18" s="553"/>
      <c r="U18" s="557"/>
      <c r="V18" s="557"/>
      <c r="W18" s="158" t="s">
        <v>248</v>
      </c>
    </row>
    <row r="19" spans="1:25" s="156" customFormat="1" ht="29.25" customHeight="1" thickBot="1">
      <c r="A19" s="155"/>
      <c r="B19" s="570" t="s">
        <v>268</v>
      </c>
      <c r="C19" s="564"/>
      <c r="D19" s="564"/>
      <c r="E19" s="563" t="s">
        <v>160</v>
      </c>
      <c r="F19" s="550"/>
      <c r="G19" s="574"/>
      <c r="H19" s="550" t="s">
        <v>269</v>
      </c>
      <c r="I19" s="550"/>
      <c r="J19" s="532"/>
      <c r="K19" s="549" t="s">
        <v>270</v>
      </c>
      <c r="L19" s="550"/>
      <c r="M19" s="532"/>
      <c r="N19" s="571" t="s">
        <v>271</v>
      </c>
      <c r="O19" s="572"/>
      <c r="P19" s="573"/>
      <c r="Q19" s="563" t="s">
        <v>272</v>
      </c>
      <c r="R19" s="550"/>
      <c r="S19" s="550"/>
      <c r="T19" s="550"/>
      <c r="U19" s="550"/>
      <c r="V19" s="550"/>
      <c r="W19" s="551"/>
    </row>
    <row r="20" spans="1:25" s="159" customFormat="1" ht="16.5" customHeight="1" thickTop="1" thickBot="1">
      <c r="A20" s="155"/>
      <c r="B20" s="552"/>
      <c r="C20" s="553"/>
      <c r="D20" s="160" t="s">
        <v>248</v>
      </c>
      <c r="E20" s="575"/>
      <c r="F20" s="569"/>
      <c r="G20" s="157" t="s">
        <v>248</v>
      </c>
      <c r="H20" s="568"/>
      <c r="I20" s="569"/>
      <c r="J20" s="157" t="s">
        <v>248</v>
      </c>
      <c r="K20" s="558"/>
      <c r="L20" s="553"/>
      <c r="M20" s="157" t="s">
        <v>248</v>
      </c>
      <c r="N20" s="553"/>
      <c r="O20" s="557"/>
      <c r="P20" s="157" t="s">
        <v>248</v>
      </c>
      <c r="Q20" s="576">
        <f>SUM(B12,E12,H12,K12,N12,Q12,T12,B14,E14,H14,K14,N14,Q14,T14,T16,Q16,N16,K16,H16,E16,B16,B18,E18)+SUM(H18,K18,N18,Q18,T18,B20,K20,N20,E20,H20)</f>
        <v>0</v>
      </c>
      <c r="R20" s="577"/>
      <c r="S20" s="577"/>
      <c r="T20" s="577"/>
      <c r="U20" s="577"/>
      <c r="V20" s="577"/>
      <c r="W20" s="161" t="s">
        <v>248</v>
      </c>
    </row>
    <row r="21" spans="1:25" s="28" customFormat="1" ht="60.75" customHeight="1">
      <c r="B21" s="566" t="s">
        <v>786</v>
      </c>
      <c r="C21" s="567"/>
      <c r="D21" s="567"/>
      <c r="E21" s="567"/>
      <c r="F21" s="567"/>
      <c r="G21" s="567"/>
      <c r="H21" s="567"/>
      <c r="I21" s="567"/>
      <c r="J21" s="567"/>
      <c r="K21" s="567"/>
      <c r="L21" s="567"/>
      <c r="M21" s="567"/>
      <c r="N21" s="567"/>
      <c r="O21" s="567"/>
      <c r="P21" s="567"/>
      <c r="Q21" s="567"/>
      <c r="R21" s="567"/>
      <c r="S21" s="567"/>
      <c r="T21" s="567"/>
      <c r="U21" s="567"/>
      <c r="V21" s="567"/>
      <c r="W21" s="567"/>
    </row>
    <row r="22" spans="1:25" s="28" customFormat="1" ht="8.15" customHeight="1"/>
    <row r="23" spans="1:25" s="28" customFormat="1" ht="8.15" customHeight="1"/>
    <row r="24" spans="1:25" s="28" customFormat="1" ht="15" customHeight="1">
      <c r="A24" s="82"/>
      <c r="B24" s="151" t="s">
        <v>233</v>
      </c>
      <c r="C24" s="151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</row>
    <row r="25" spans="1:25" s="28" customFormat="1" ht="10.5" customHeight="1" thickBot="1">
      <c r="B25" s="578"/>
      <c r="C25" s="579"/>
      <c r="D25" s="579"/>
      <c r="E25" s="579"/>
      <c r="F25" s="579"/>
      <c r="G25" s="579"/>
      <c r="H25" s="579"/>
      <c r="I25" s="579"/>
      <c r="J25" s="579"/>
      <c r="K25" s="579"/>
      <c r="L25" s="579"/>
      <c r="M25" s="579"/>
      <c r="N25" s="579"/>
      <c r="O25" s="579"/>
      <c r="P25" s="579"/>
      <c r="Q25" s="579"/>
      <c r="R25" s="579"/>
      <c r="S25" s="579"/>
      <c r="T25" s="579"/>
      <c r="U25" s="579"/>
      <c r="V25" s="579"/>
      <c r="W25" s="579"/>
    </row>
    <row r="26" spans="1:25" s="156" customFormat="1" ht="30" customHeight="1" thickBot="1">
      <c r="A26" s="155"/>
      <c r="B26" s="555" t="s">
        <v>50</v>
      </c>
      <c r="C26" s="531"/>
      <c r="D26" s="531"/>
      <c r="E26" s="531" t="s">
        <v>58</v>
      </c>
      <c r="F26" s="531"/>
      <c r="G26" s="531"/>
      <c r="H26" s="580" t="s">
        <v>51</v>
      </c>
      <c r="I26" s="580"/>
      <c r="J26" s="580"/>
      <c r="K26" s="580"/>
      <c r="L26" s="531" t="s">
        <v>59</v>
      </c>
      <c r="M26" s="531"/>
      <c r="N26" s="531"/>
      <c r="O26" s="531" t="s">
        <v>0</v>
      </c>
      <c r="P26" s="531"/>
      <c r="Q26" s="531"/>
      <c r="R26" s="549" t="s">
        <v>136</v>
      </c>
      <c r="S26" s="550"/>
      <c r="T26" s="574"/>
      <c r="U26" s="162"/>
      <c r="V26" s="531" t="s">
        <v>137</v>
      </c>
      <c r="W26" s="581"/>
    </row>
    <row r="27" spans="1:25" s="159" customFormat="1" ht="30" customHeight="1" thickTop="1" thickBot="1">
      <c r="A27" s="155"/>
      <c r="B27" s="556"/>
      <c r="C27" s="557"/>
      <c r="D27" s="163" t="s">
        <v>44</v>
      </c>
      <c r="E27" s="575"/>
      <c r="F27" s="569"/>
      <c r="G27" s="164" t="s">
        <v>138</v>
      </c>
      <c r="H27" s="575"/>
      <c r="I27" s="569"/>
      <c r="J27" s="569"/>
      <c r="K27" s="157" t="s">
        <v>44</v>
      </c>
      <c r="L27" s="568"/>
      <c r="M27" s="569"/>
      <c r="N27" s="157" t="s">
        <v>44</v>
      </c>
      <c r="O27" s="568"/>
      <c r="P27" s="569"/>
      <c r="Q27" s="157" t="s">
        <v>44</v>
      </c>
      <c r="R27" s="568"/>
      <c r="S27" s="569"/>
      <c r="T27" s="157" t="s">
        <v>44</v>
      </c>
      <c r="U27" s="165"/>
      <c r="V27" s="165"/>
      <c r="W27" s="158" t="s">
        <v>44</v>
      </c>
    </row>
    <row r="28" spans="1:25" s="156" customFormat="1" ht="30" customHeight="1" thickBot="1">
      <c r="A28" s="155"/>
      <c r="B28" s="562" t="s">
        <v>139</v>
      </c>
      <c r="C28" s="550"/>
      <c r="D28" s="574"/>
      <c r="E28" s="584" t="s">
        <v>135</v>
      </c>
      <c r="F28" s="585"/>
      <c r="G28" s="586"/>
      <c r="H28" s="584" t="s">
        <v>140</v>
      </c>
      <c r="I28" s="585"/>
      <c r="J28" s="585"/>
      <c r="K28" s="587"/>
      <c r="L28" s="588" t="s">
        <v>141</v>
      </c>
      <c r="M28" s="589"/>
      <c r="N28" s="589"/>
      <c r="O28" s="590" t="s">
        <v>142</v>
      </c>
      <c r="P28" s="580"/>
      <c r="Q28" s="580"/>
      <c r="R28" s="580" t="s">
        <v>143</v>
      </c>
      <c r="S28" s="580"/>
      <c r="T28" s="591"/>
      <c r="U28" s="166"/>
      <c r="V28" s="572" t="s">
        <v>30</v>
      </c>
      <c r="W28" s="582"/>
    </row>
    <row r="29" spans="1:25" s="159" customFormat="1" ht="30" customHeight="1" thickTop="1" thickBot="1">
      <c r="A29" s="155"/>
      <c r="B29" s="167"/>
      <c r="C29" s="165"/>
      <c r="D29" s="163" t="s">
        <v>44</v>
      </c>
      <c r="E29" s="575"/>
      <c r="F29" s="569"/>
      <c r="G29" s="164" t="s">
        <v>44</v>
      </c>
      <c r="H29" s="583"/>
      <c r="I29" s="557"/>
      <c r="J29" s="557"/>
      <c r="K29" s="157" t="s">
        <v>44</v>
      </c>
      <c r="L29" s="553"/>
      <c r="M29" s="557"/>
      <c r="N29" s="157" t="s">
        <v>44</v>
      </c>
      <c r="O29" s="568"/>
      <c r="P29" s="569"/>
      <c r="Q29" s="157" t="s">
        <v>44</v>
      </c>
      <c r="R29" s="568"/>
      <c r="S29" s="569"/>
      <c r="T29" s="157" t="s">
        <v>44</v>
      </c>
      <c r="U29" s="168"/>
      <c r="V29" s="168">
        <f>SUM(B27,E27,H27,L27,O27,R27,V27,B29,E29,H29,L29,O29,R29)</f>
        <v>0</v>
      </c>
      <c r="W29" s="161" t="s">
        <v>44</v>
      </c>
    </row>
    <row r="30" spans="1:25" s="28" customFormat="1" ht="17.25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</row>
    <row r="31" spans="1:25" s="28" customFormat="1" ht="114.75" customHeight="1">
      <c r="B31" s="597" t="s">
        <v>777</v>
      </c>
      <c r="C31" s="598"/>
      <c r="D31" s="598"/>
      <c r="E31" s="598"/>
      <c r="F31" s="598"/>
      <c r="G31" s="598"/>
      <c r="H31" s="598"/>
      <c r="I31" s="598"/>
      <c r="J31" s="598"/>
      <c r="K31" s="598"/>
      <c r="L31" s="598"/>
      <c r="M31" s="598"/>
      <c r="N31" s="598"/>
      <c r="O31" s="598"/>
      <c r="P31" s="598"/>
      <c r="Q31" s="598"/>
      <c r="R31" s="598"/>
      <c r="S31" s="598"/>
      <c r="T31" s="598"/>
      <c r="U31" s="598"/>
      <c r="V31" s="598"/>
      <c r="W31" s="598"/>
    </row>
    <row r="32" spans="1:25" s="28" customFormat="1" ht="177.75" customHeight="1">
      <c r="B32" s="599" t="s">
        <v>778</v>
      </c>
      <c r="C32" s="598"/>
      <c r="D32" s="598"/>
      <c r="E32" s="598"/>
      <c r="F32" s="598"/>
      <c r="G32" s="598"/>
      <c r="H32" s="598"/>
      <c r="I32" s="598"/>
      <c r="J32" s="598"/>
      <c r="K32" s="598"/>
      <c r="L32" s="598"/>
      <c r="M32" s="598"/>
      <c r="N32" s="598"/>
      <c r="O32" s="598"/>
      <c r="P32" s="598"/>
      <c r="Q32" s="598"/>
      <c r="R32" s="598"/>
      <c r="S32" s="598"/>
      <c r="T32" s="598"/>
      <c r="U32" s="598"/>
      <c r="V32" s="598"/>
      <c r="W32" s="598"/>
    </row>
    <row r="33" spans="1:25" s="28" customFormat="1" ht="195" customHeight="1">
      <c r="B33" s="599" t="s">
        <v>779</v>
      </c>
      <c r="C33" s="598"/>
      <c r="D33" s="598"/>
      <c r="E33" s="598"/>
      <c r="F33" s="598"/>
      <c r="G33" s="598"/>
      <c r="H33" s="598"/>
      <c r="I33" s="598"/>
      <c r="J33" s="598"/>
      <c r="K33" s="598"/>
      <c r="L33" s="598"/>
      <c r="M33" s="598"/>
      <c r="N33" s="598"/>
      <c r="O33" s="598"/>
      <c r="P33" s="598"/>
      <c r="Q33" s="598"/>
      <c r="R33" s="598"/>
      <c r="S33" s="598"/>
      <c r="T33" s="598"/>
      <c r="U33" s="598"/>
      <c r="V33" s="598"/>
      <c r="W33" s="598"/>
    </row>
    <row r="34" spans="1:25" s="28" customFormat="1" ht="8.15" customHeight="1"/>
    <row r="35" spans="1:25" s="28" customFormat="1" ht="15" customHeight="1">
      <c r="A35" s="82"/>
      <c r="B35" s="151" t="s">
        <v>20</v>
      </c>
      <c r="C35" s="151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 s="28" customFormat="1" ht="3.75" customHeight="1" thickBot="1"/>
    <row r="37" spans="1:25" s="28" customFormat="1" ht="30" customHeight="1" thickBot="1">
      <c r="B37" s="600" t="s">
        <v>52</v>
      </c>
      <c r="C37" s="601"/>
      <c r="D37" s="602"/>
      <c r="E37" s="592" t="s">
        <v>53</v>
      </c>
      <c r="F37" s="601"/>
      <c r="G37" s="602"/>
      <c r="H37" s="592" t="s">
        <v>54</v>
      </c>
      <c r="I37" s="602"/>
      <c r="J37" s="592" t="s">
        <v>55</v>
      </c>
      <c r="K37" s="601"/>
      <c r="L37" s="602"/>
      <c r="M37" s="592" t="s">
        <v>56</v>
      </c>
      <c r="N37" s="601"/>
      <c r="O37" s="602"/>
      <c r="P37" s="592" t="s">
        <v>57</v>
      </c>
      <c r="Q37" s="601"/>
      <c r="R37" s="602"/>
      <c r="S37" s="592" t="s">
        <v>26</v>
      </c>
      <c r="T37" s="602"/>
      <c r="U37" s="169"/>
      <c r="V37" s="592" t="s">
        <v>27</v>
      </c>
      <c r="W37" s="593"/>
    </row>
    <row r="38" spans="1:25" s="28" customFormat="1" ht="30" customHeight="1" thickTop="1" thickBot="1">
      <c r="B38" s="594"/>
      <c r="C38" s="595"/>
      <c r="D38" s="153" t="s">
        <v>44</v>
      </c>
      <c r="E38" s="595"/>
      <c r="F38" s="595"/>
      <c r="G38" s="153" t="s">
        <v>44</v>
      </c>
      <c r="H38" s="170"/>
      <c r="I38" s="171" t="s">
        <v>44</v>
      </c>
      <c r="J38" s="596"/>
      <c r="K38" s="595"/>
      <c r="L38" s="153" t="s">
        <v>44</v>
      </c>
      <c r="M38" s="596"/>
      <c r="N38" s="595"/>
      <c r="O38" s="153" t="s">
        <v>44</v>
      </c>
      <c r="P38" s="595"/>
      <c r="Q38" s="595"/>
      <c r="R38" s="153" t="s">
        <v>44</v>
      </c>
      <c r="S38" s="172"/>
      <c r="T38" s="153" t="s">
        <v>44</v>
      </c>
      <c r="U38" s="171"/>
      <c r="V38" s="173">
        <f>SUM(B38,E38,H38,J38,M38,P38,S38)</f>
        <v>0</v>
      </c>
      <c r="W38" s="174" t="s">
        <v>44</v>
      </c>
    </row>
    <row r="39" spans="1:25" s="28" customFormat="1" ht="183" customHeight="1">
      <c r="B39" s="603" t="s">
        <v>780</v>
      </c>
      <c r="C39" s="604"/>
      <c r="D39" s="604"/>
      <c r="E39" s="604"/>
      <c r="F39" s="604"/>
      <c r="G39" s="604"/>
      <c r="H39" s="604"/>
      <c r="I39" s="604"/>
      <c r="J39" s="604"/>
      <c r="K39" s="604"/>
      <c r="L39" s="604"/>
      <c r="M39" s="604"/>
      <c r="N39" s="604"/>
      <c r="O39" s="604"/>
      <c r="P39" s="604"/>
      <c r="Q39" s="604"/>
      <c r="R39" s="604"/>
      <c r="S39" s="604"/>
      <c r="T39" s="604"/>
      <c r="U39" s="604"/>
      <c r="V39" s="604"/>
      <c r="W39" s="604"/>
    </row>
    <row r="40" spans="1:25" s="28" customFormat="1" ht="162.75" customHeight="1">
      <c r="B40" s="605" t="s">
        <v>781</v>
      </c>
      <c r="C40" s="598"/>
      <c r="D40" s="598"/>
      <c r="E40" s="598"/>
      <c r="F40" s="598"/>
      <c r="G40" s="598"/>
      <c r="H40" s="598"/>
      <c r="I40" s="598"/>
      <c r="J40" s="598"/>
      <c r="K40" s="598"/>
      <c r="L40" s="598"/>
      <c r="M40" s="598"/>
      <c r="N40" s="598"/>
      <c r="O40" s="598"/>
      <c r="P40" s="598"/>
      <c r="Q40" s="598"/>
      <c r="R40" s="598"/>
      <c r="S40" s="598"/>
      <c r="T40" s="598"/>
      <c r="U40" s="598"/>
      <c r="V40" s="598"/>
      <c r="W40" s="598"/>
    </row>
    <row r="41" spans="1:25" s="28" customFormat="1" ht="12.75" customHeight="1"/>
    <row r="42" spans="1:25" s="28" customFormat="1" ht="22.5" customHeight="1">
      <c r="A42" s="82"/>
      <c r="B42" s="151" t="s">
        <v>234</v>
      </c>
      <c r="C42" s="151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 s="28" customFormat="1" ht="3.75" customHeight="1" thickBot="1"/>
    <row r="44" spans="1:25" s="156" customFormat="1" ht="20.149999999999999" customHeight="1" thickBot="1">
      <c r="A44" s="155"/>
      <c r="B44" s="555" t="s">
        <v>45</v>
      </c>
      <c r="C44" s="531"/>
      <c r="D44" s="531"/>
      <c r="E44" s="531" t="s">
        <v>176</v>
      </c>
      <c r="F44" s="531"/>
      <c r="G44" s="531"/>
      <c r="H44" s="531" t="s">
        <v>177</v>
      </c>
      <c r="I44" s="531"/>
      <c r="J44" s="531"/>
      <c r="K44" s="532" t="s">
        <v>178</v>
      </c>
      <c r="L44" s="531"/>
      <c r="M44" s="531"/>
      <c r="N44" s="531" t="s">
        <v>179</v>
      </c>
      <c r="O44" s="531"/>
      <c r="P44" s="531"/>
      <c r="Q44" s="531" t="s">
        <v>180</v>
      </c>
      <c r="R44" s="531"/>
      <c r="S44" s="531"/>
      <c r="T44" s="549" t="s">
        <v>4</v>
      </c>
      <c r="U44" s="550"/>
      <c r="V44" s="550"/>
      <c r="W44" s="551"/>
    </row>
    <row r="45" spans="1:25" s="159" customFormat="1" ht="20.149999999999999" customHeight="1" thickTop="1" thickBot="1">
      <c r="A45" s="155"/>
      <c r="B45" s="552"/>
      <c r="C45" s="553"/>
      <c r="D45" s="157" t="s">
        <v>44</v>
      </c>
      <c r="E45" s="554"/>
      <c r="F45" s="553"/>
      <c r="G45" s="157" t="s">
        <v>44</v>
      </c>
      <c r="H45" s="554"/>
      <c r="I45" s="553"/>
      <c r="J45" s="157" t="s">
        <v>44</v>
      </c>
      <c r="K45" s="554"/>
      <c r="L45" s="553"/>
      <c r="M45" s="157" t="s">
        <v>44</v>
      </c>
      <c r="N45" s="553"/>
      <c r="O45" s="557"/>
      <c r="P45" s="157" t="s">
        <v>44</v>
      </c>
      <c r="Q45" s="553"/>
      <c r="R45" s="557"/>
      <c r="S45" s="157" t="s">
        <v>44</v>
      </c>
      <c r="T45" s="576">
        <f>SUM(Q45,N45,K45,H45,E45,B45)</f>
        <v>0</v>
      </c>
      <c r="U45" s="577"/>
      <c r="V45" s="577"/>
      <c r="W45" s="161" t="s">
        <v>44</v>
      </c>
    </row>
    <row r="46" spans="1:25" s="28" customFormat="1" ht="138.75" customHeight="1">
      <c r="A46" s="54"/>
      <c r="B46" s="606" t="s">
        <v>782</v>
      </c>
      <c r="C46" s="607"/>
      <c r="D46" s="607"/>
      <c r="E46" s="607"/>
      <c r="F46" s="607"/>
      <c r="G46" s="607"/>
      <c r="H46" s="607"/>
      <c r="I46" s="607"/>
      <c r="J46" s="607"/>
      <c r="K46" s="607"/>
      <c r="L46" s="607"/>
      <c r="M46" s="607"/>
      <c r="N46" s="607"/>
      <c r="O46" s="607"/>
      <c r="P46" s="607"/>
      <c r="Q46" s="607"/>
      <c r="R46" s="607"/>
      <c r="S46" s="607"/>
      <c r="T46" s="607"/>
      <c r="U46" s="607"/>
      <c r="V46" s="607"/>
      <c r="W46" s="607"/>
    </row>
    <row r="47" spans="1:25" s="28" customFormat="1" ht="11.25" customHeight="1">
      <c r="A47" s="54"/>
      <c r="B47" s="175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</row>
    <row r="48" spans="1:25" s="28" customFormat="1" ht="18" customHeight="1">
      <c r="A48" s="54"/>
      <c r="B48" s="175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</row>
    <row r="49" spans="1:23" s="28" customFormat="1" ht="24" customHeight="1">
      <c r="A49" s="93" t="s">
        <v>32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23" s="28" customFormat="1" ht="4.5" customHeight="1"/>
    <row r="51" spans="1:23" s="28" customFormat="1" ht="15" customHeight="1">
      <c r="A51" s="82" t="s">
        <v>18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</row>
    <row r="52" spans="1:23" s="28" customFormat="1" ht="2.25" customHeight="1">
      <c r="A52" s="82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</row>
    <row r="53" spans="1:23" s="28" customFormat="1" ht="2.25" customHeight="1">
      <c r="A53" s="82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</row>
    <row r="54" spans="1:23" s="28" customFormat="1" ht="39.75" customHeight="1">
      <c r="A54" s="82"/>
      <c r="B54" s="608" t="s">
        <v>757</v>
      </c>
      <c r="C54" s="609"/>
      <c r="D54" s="609"/>
      <c r="E54" s="609"/>
      <c r="F54" s="609"/>
      <c r="G54" s="609"/>
      <c r="H54" s="609"/>
      <c r="I54" s="609"/>
      <c r="J54" s="609"/>
      <c r="K54" s="609"/>
      <c r="L54" s="609"/>
      <c r="M54" s="609"/>
      <c r="N54" s="609"/>
      <c r="O54" s="609"/>
      <c r="P54" s="609"/>
      <c r="Q54" s="609"/>
      <c r="R54" s="609"/>
      <c r="S54" s="609"/>
      <c r="T54" s="609"/>
      <c r="U54" s="609"/>
      <c r="V54" s="609"/>
      <c r="W54" s="609"/>
    </row>
    <row r="55" spans="1:23" s="28" customFormat="1" ht="21" customHeight="1">
      <c r="B55" s="578" t="s">
        <v>758</v>
      </c>
      <c r="C55" s="578"/>
      <c r="D55" s="578"/>
      <c r="E55" s="578"/>
      <c r="F55" s="578"/>
      <c r="G55" s="578"/>
      <c r="H55" s="578"/>
      <c r="I55" s="578"/>
      <c r="J55" s="578"/>
      <c r="K55" s="578"/>
      <c r="L55" s="578"/>
      <c r="M55" s="578"/>
      <c r="N55" s="578"/>
      <c r="O55" s="578"/>
      <c r="P55" s="578"/>
      <c r="Q55" s="578"/>
      <c r="R55" s="578"/>
      <c r="S55" s="578"/>
      <c r="T55" s="578"/>
      <c r="U55" s="578"/>
      <c r="V55" s="578"/>
    </row>
    <row r="56" spans="1:23" s="28" customFormat="1" ht="9" customHeight="1" thickBot="1"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</row>
    <row r="57" spans="1:23" s="28" customFormat="1" ht="20.149999999999999" customHeight="1">
      <c r="B57" s="610" t="s">
        <v>1</v>
      </c>
      <c r="C57" s="611"/>
      <c r="D57" s="616" t="s">
        <v>33</v>
      </c>
      <c r="E57" s="617"/>
      <c r="F57" s="617"/>
      <c r="G57" s="617"/>
      <c r="H57" s="617"/>
      <c r="I57" s="617"/>
      <c r="J57" s="617"/>
      <c r="K57" s="617"/>
      <c r="L57" s="617"/>
      <c r="M57" s="617"/>
      <c r="N57" s="617"/>
      <c r="O57" s="617"/>
      <c r="P57" s="617"/>
      <c r="Q57" s="618"/>
      <c r="R57" s="619" t="s">
        <v>34</v>
      </c>
      <c r="S57" s="620"/>
      <c r="T57" s="620"/>
      <c r="U57" s="620"/>
      <c r="V57" s="621"/>
    </row>
    <row r="58" spans="1:23" s="28" customFormat="1" ht="20.149999999999999" customHeight="1">
      <c r="B58" s="612"/>
      <c r="C58" s="613"/>
      <c r="D58" s="628" t="s">
        <v>783</v>
      </c>
      <c r="E58" s="629"/>
      <c r="F58" s="629"/>
      <c r="G58" s="629"/>
      <c r="H58" s="629"/>
      <c r="I58" s="629"/>
      <c r="J58" s="629"/>
      <c r="K58" s="630"/>
      <c r="L58" s="631" t="s">
        <v>784</v>
      </c>
      <c r="M58" s="629"/>
      <c r="N58" s="629"/>
      <c r="O58" s="629"/>
      <c r="P58" s="629"/>
      <c r="Q58" s="630"/>
      <c r="R58" s="622"/>
      <c r="S58" s="623"/>
      <c r="T58" s="623"/>
      <c r="U58" s="623"/>
      <c r="V58" s="624"/>
    </row>
    <row r="59" spans="1:23" s="28" customFormat="1" ht="20.149999999999999" customHeight="1" thickBot="1">
      <c r="B59" s="614"/>
      <c r="C59" s="615"/>
      <c r="D59" s="632" t="s">
        <v>35</v>
      </c>
      <c r="E59" s="633"/>
      <c r="F59" s="634"/>
      <c r="G59" s="635" t="s">
        <v>36</v>
      </c>
      <c r="H59" s="634"/>
      <c r="I59" s="635" t="s">
        <v>30</v>
      </c>
      <c r="J59" s="633"/>
      <c r="K59" s="634"/>
      <c r="L59" s="635" t="s">
        <v>35</v>
      </c>
      <c r="M59" s="634"/>
      <c r="N59" s="635" t="s">
        <v>36</v>
      </c>
      <c r="O59" s="634"/>
      <c r="P59" s="635" t="s">
        <v>30</v>
      </c>
      <c r="Q59" s="634"/>
      <c r="R59" s="625"/>
      <c r="S59" s="626"/>
      <c r="T59" s="626"/>
      <c r="U59" s="626"/>
      <c r="V59" s="627"/>
    </row>
    <row r="60" spans="1:23" s="28" customFormat="1" ht="20.149999999999999" customHeight="1" thickTop="1">
      <c r="B60" s="636" t="s">
        <v>10</v>
      </c>
      <c r="C60" s="637"/>
      <c r="D60" s="638"/>
      <c r="E60" s="639"/>
      <c r="F60" s="640"/>
      <c r="G60" s="641"/>
      <c r="H60" s="640"/>
      <c r="I60" s="642">
        <f>SUM(D60:H60)</f>
        <v>0</v>
      </c>
      <c r="J60" s="642"/>
      <c r="K60" s="642"/>
      <c r="L60" s="641"/>
      <c r="M60" s="640"/>
      <c r="N60" s="641"/>
      <c r="O60" s="640"/>
      <c r="P60" s="643">
        <f t="shared" ref="P60:P76" si="0">SUM(L60:O60)</f>
        <v>0</v>
      </c>
      <c r="Q60" s="644"/>
      <c r="R60" s="645"/>
      <c r="S60" s="646"/>
      <c r="T60" s="646"/>
      <c r="U60" s="178"/>
      <c r="V60" s="179" t="s">
        <v>29</v>
      </c>
    </row>
    <row r="61" spans="1:23" s="28" customFormat="1" ht="20.149999999999999" customHeight="1">
      <c r="B61" s="647" t="s">
        <v>11</v>
      </c>
      <c r="C61" s="648"/>
      <c r="D61" s="649"/>
      <c r="E61" s="650"/>
      <c r="F61" s="651"/>
      <c r="G61" s="652"/>
      <c r="H61" s="651"/>
      <c r="I61" s="653">
        <f>SUM(D61:H61)</f>
        <v>0</v>
      </c>
      <c r="J61" s="653"/>
      <c r="K61" s="653"/>
      <c r="L61" s="652"/>
      <c r="M61" s="651"/>
      <c r="N61" s="652"/>
      <c r="O61" s="651"/>
      <c r="P61" s="654">
        <f t="shared" si="0"/>
        <v>0</v>
      </c>
      <c r="Q61" s="655"/>
      <c r="R61" s="656"/>
      <c r="S61" s="657"/>
      <c r="T61" s="657"/>
      <c r="U61" s="180"/>
      <c r="V61" s="181" t="s">
        <v>29</v>
      </c>
    </row>
    <row r="62" spans="1:23" s="28" customFormat="1" ht="20.149999999999999" customHeight="1">
      <c r="B62" s="647" t="s">
        <v>12</v>
      </c>
      <c r="C62" s="648"/>
      <c r="D62" s="649"/>
      <c r="E62" s="650"/>
      <c r="F62" s="651"/>
      <c r="G62" s="652"/>
      <c r="H62" s="651"/>
      <c r="I62" s="653">
        <f t="shared" ref="I62:I75" si="1">SUM(D62:H62)</f>
        <v>0</v>
      </c>
      <c r="J62" s="653"/>
      <c r="K62" s="653"/>
      <c r="L62" s="652"/>
      <c r="M62" s="651"/>
      <c r="N62" s="652"/>
      <c r="O62" s="651"/>
      <c r="P62" s="654">
        <f t="shared" si="0"/>
        <v>0</v>
      </c>
      <c r="Q62" s="655"/>
      <c r="R62" s="656"/>
      <c r="S62" s="657"/>
      <c r="T62" s="657"/>
      <c r="U62" s="180"/>
      <c r="V62" s="181" t="s">
        <v>29</v>
      </c>
    </row>
    <row r="63" spans="1:23" s="28" customFormat="1" ht="20.149999999999999" customHeight="1">
      <c r="B63" s="647" t="s">
        <v>13</v>
      </c>
      <c r="C63" s="648"/>
      <c r="D63" s="649"/>
      <c r="E63" s="650"/>
      <c r="F63" s="651"/>
      <c r="G63" s="652"/>
      <c r="H63" s="651"/>
      <c r="I63" s="653">
        <f t="shared" si="1"/>
        <v>0</v>
      </c>
      <c r="J63" s="653"/>
      <c r="K63" s="653"/>
      <c r="L63" s="652"/>
      <c r="M63" s="651"/>
      <c r="N63" s="652"/>
      <c r="O63" s="651"/>
      <c r="P63" s="654">
        <f t="shared" si="0"/>
        <v>0</v>
      </c>
      <c r="Q63" s="655"/>
      <c r="R63" s="656"/>
      <c r="S63" s="657"/>
      <c r="T63" s="657"/>
      <c r="U63" s="180"/>
      <c r="V63" s="181" t="s">
        <v>29</v>
      </c>
    </row>
    <row r="64" spans="1:23" s="28" customFormat="1" ht="20.149999999999999" customHeight="1">
      <c r="B64" s="647" t="s">
        <v>14</v>
      </c>
      <c r="C64" s="648"/>
      <c r="D64" s="649"/>
      <c r="E64" s="650"/>
      <c r="F64" s="651"/>
      <c r="G64" s="652"/>
      <c r="H64" s="651"/>
      <c r="I64" s="653">
        <f t="shared" si="1"/>
        <v>0</v>
      </c>
      <c r="J64" s="653"/>
      <c r="K64" s="653"/>
      <c r="L64" s="652"/>
      <c r="M64" s="651"/>
      <c r="N64" s="652"/>
      <c r="O64" s="651"/>
      <c r="P64" s="654">
        <f t="shared" si="0"/>
        <v>0</v>
      </c>
      <c r="Q64" s="655"/>
      <c r="R64" s="656"/>
      <c r="S64" s="657"/>
      <c r="T64" s="657"/>
      <c r="U64" s="180"/>
      <c r="V64" s="181" t="s">
        <v>29</v>
      </c>
    </row>
    <row r="65" spans="2:22" s="28" customFormat="1" ht="20.149999999999999" customHeight="1">
      <c r="B65" s="647" t="s">
        <v>15</v>
      </c>
      <c r="C65" s="648"/>
      <c r="D65" s="649"/>
      <c r="E65" s="650"/>
      <c r="F65" s="651"/>
      <c r="G65" s="652"/>
      <c r="H65" s="651"/>
      <c r="I65" s="653">
        <f t="shared" si="1"/>
        <v>0</v>
      </c>
      <c r="J65" s="653"/>
      <c r="K65" s="653"/>
      <c r="L65" s="652"/>
      <c r="M65" s="651"/>
      <c r="N65" s="652"/>
      <c r="O65" s="651"/>
      <c r="P65" s="654">
        <f t="shared" si="0"/>
        <v>0</v>
      </c>
      <c r="Q65" s="655"/>
      <c r="R65" s="656"/>
      <c r="S65" s="657"/>
      <c r="T65" s="657"/>
      <c r="U65" s="180"/>
      <c r="V65" s="181" t="s">
        <v>29</v>
      </c>
    </row>
    <row r="66" spans="2:22" s="28" customFormat="1" ht="20.149999999999999" customHeight="1">
      <c r="B66" s="647" t="s">
        <v>16</v>
      </c>
      <c r="C66" s="648"/>
      <c r="D66" s="649"/>
      <c r="E66" s="650"/>
      <c r="F66" s="651"/>
      <c r="G66" s="652"/>
      <c r="H66" s="651"/>
      <c r="I66" s="653">
        <f t="shared" si="1"/>
        <v>0</v>
      </c>
      <c r="J66" s="653"/>
      <c r="K66" s="653"/>
      <c r="L66" s="652"/>
      <c r="M66" s="651"/>
      <c r="N66" s="652"/>
      <c r="O66" s="651"/>
      <c r="P66" s="654">
        <f t="shared" si="0"/>
        <v>0</v>
      </c>
      <c r="Q66" s="655"/>
      <c r="R66" s="656"/>
      <c r="S66" s="657"/>
      <c r="T66" s="657"/>
      <c r="U66" s="180"/>
      <c r="V66" s="181" t="s">
        <v>29</v>
      </c>
    </row>
    <row r="67" spans="2:22" s="28" customFormat="1" ht="20.149999999999999" customHeight="1">
      <c r="B67" s="647" t="s">
        <v>17</v>
      </c>
      <c r="C67" s="648"/>
      <c r="D67" s="649"/>
      <c r="E67" s="650"/>
      <c r="F67" s="651"/>
      <c r="G67" s="652"/>
      <c r="H67" s="651"/>
      <c r="I67" s="653">
        <f t="shared" si="1"/>
        <v>0</v>
      </c>
      <c r="J67" s="653"/>
      <c r="K67" s="653"/>
      <c r="L67" s="652"/>
      <c r="M67" s="651"/>
      <c r="N67" s="652"/>
      <c r="O67" s="651"/>
      <c r="P67" s="654">
        <f t="shared" si="0"/>
        <v>0</v>
      </c>
      <c r="Q67" s="655"/>
      <c r="R67" s="656"/>
      <c r="S67" s="657"/>
      <c r="T67" s="657"/>
      <c r="U67" s="180"/>
      <c r="V67" s="181" t="s">
        <v>29</v>
      </c>
    </row>
    <row r="68" spans="2:22" s="28" customFormat="1" ht="20.149999999999999" customHeight="1">
      <c r="B68" s="647" t="s">
        <v>235</v>
      </c>
      <c r="C68" s="648"/>
      <c r="D68" s="649"/>
      <c r="E68" s="650"/>
      <c r="F68" s="651"/>
      <c r="G68" s="652"/>
      <c r="H68" s="651"/>
      <c r="I68" s="653">
        <f>SUM(D68:H68)</f>
        <v>0</v>
      </c>
      <c r="J68" s="653"/>
      <c r="K68" s="653"/>
      <c r="L68" s="652"/>
      <c r="M68" s="651"/>
      <c r="N68" s="652"/>
      <c r="O68" s="651"/>
      <c r="P68" s="654">
        <f>SUM(L68:O68)</f>
        <v>0</v>
      </c>
      <c r="Q68" s="655"/>
      <c r="R68" s="656"/>
      <c r="S68" s="657"/>
      <c r="T68" s="657"/>
      <c r="U68" s="180"/>
      <c r="V68" s="181" t="s">
        <v>29</v>
      </c>
    </row>
    <row r="69" spans="2:22" s="28" customFormat="1" ht="20.149999999999999" customHeight="1">
      <c r="B69" s="647" t="s">
        <v>236</v>
      </c>
      <c r="C69" s="648"/>
      <c r="D69" s="649"/>
      <c r="E69" s="650"/>
      <c r="F69" s="651"/>
      <c r="G69" s="652"/>
      <c r="H69" s="651"/>
      <c r="I69" s="653">
        <f>SUM(D69:H69)</f>
        <v>0</v>
      </c>
      <c r="J69" s="653"/>
      <c r="K69" s="653"/>
      <c r="L69" s="652"/>
      <c r="M69" s="651"/>
      <c r="N69" s="652"/>
      <c r="O69" s="651"/>
      <c r="P69" s="654">
        <f t="shared" si="0"/>
        <v>0</v>
      </c>
      <c r="Q69" s="655"/>
      <c r="R69" s="656"/>
      <c r="S69" s="657"/>
      <c r="T69" s="657"/>
      <c r="U69" s="180"/>
      <c r="V69" s="181" t="s">
        <v>29</v>
      </c>
    </row>
    <row r="70" spans="2:22" s="28" customFormat="1" ht="20.149999999999999" customHeight="1">
      <c r="B70" s="647" t="s">
        <v>237</v>
      </c>
      <c r="C70" s="648"/>
      <c r="D70" s="649"/>
      <c r="E70" s="650"/>
      <c r="F70" s="651"/>
      <c r="G70" s="652"/>
      <c r="H70" s="651"/>
      <c r="I70" s="653">
        <f t="shared" si="1"/>
        <v>0</v>
      </c>
      <c r="J70" s="653"/>
      <c r="K70" s="653"/>
      <c r="L70" s="652"/>
      <c r="M70" s="651"/>
      <c r="N70" s="652"/>
      <c r="O70" s="651"/>
      <c r="P70" s="654">
        <f t="shared" si="0"/>
        <v>0</v>
      </c>
      <c r="Q70" s="655"/>
      <c r="R70" s="656"/>
      <c r="S70" s="657"/>
      <c r="T70" s="657"/>
      <c r="U70" s="180">
        <f>'연구비 1'!T34</f>
        <v>0</v>
      </c>
      <c r="V70" s="181" t="s">
        <v>29</v>
      </c>
    </row>
    <row r="71" spans="2:22" s="28" customFormat="1" ht="20.149999999999999" customHeight="1">
      <c r="B71" s="647" t="s">
        <v>238</v>
      </c>
      <c r="C71" s="648"/>
      <c r="D71" s="649"/>
      <c r="E71" s="650"/>
      <c r="F71" s="651"/>
      <c r="G71" s="652"/>
      <c r="H71" s="651"/>
      <c r="I71" s="653">
        <f t="shared" si="1"/>
        <v>0</v>
      </c>
      <c r="J71" s="653"/>
      <c r="K71" s="653"/>
      <c r="L71" s="652"/>
      <c r="M71" s="651"/>
      <c r="N71" s="652"/>
      <c r="O71" s="651"/>
      <c r="P71" s="654">
        <f t="shared" si="0"/>
        <v>0</v>
      </c>
      <c r="Q71" s="655"/>
      <c r="R71" s="656"/>
      <c r="S71" s="657"/>
      <c r="T71" s="657"/>
      <c r="U71" s="180">
        <f>'일반현황 및 연구개발인력'!F17</f>
        <v>0</v>
      </c>
      <c r="V71" s="181" t="s">
        <v>29</v>
      </c>
    </row>
    <row r="72" spans="2:22" s="28" customFormat="1" ht="20.149999999999999" customHeight="1">
      <c r="B72" s="647" t="s">
        <v>239</v>
      </c>
      <c r="C72" s="648"/>
      <c r="D72" s="649"/>
      <c r="E72" s="650"/>
      <c r="F72" s="651"/>
      <c r="G72" s="652"/>
      <c r="H72" s="651"/>
      <c r="I72" s="653">
        <f t="shared" si="1"/>
        <v>0</v>
      </c>
      <c r="J72" s="653"/>
      <c r="K72" s="653"/>
      <c r="L72" s="652"/>
      <c r="M72" s="651"/>
      <c r="N72" s="652"/>
      <c r="O72" s="651"/>
      <c r="P72" s="654">
        <f t="shared" si="0"/>
        <v>0</v>
      </c>
      <c r="Q72" s="655"/>
      <c r="R72" s="656"/>
      <c r="S72" s="657"/>
      <c r="T72" s="657"/>
      <c r="U72" s="180">
        <f>'일반현황 및 연구개발인력'!F18</f>
        <v>0</v>
      </c>
      <c r="V72" s="181" t="s">
        <v>29</v>
      </c>
    </row>
    <row r="73" spans="2:22" s="28" customFormat="1" ht="20.149999999999999" customHeight="1">
      <c r="B73" s="647" t="s">
        <v>240</v>
      </c>
      <c r="C73" s="648"/>
      <c r="D73" s="649"/>
      <c r="E73" s="650"/>
      <c r="F73" s="651"/>
      <c r="G73" s="652"/>
      <c r="H73" s="651"/>
      <c r="I73" s="653">
        <f t="shared" si="1"/>
        <v>0</v>
      </c>
      <c r="J73" s="653"/>
      <c r="K73" s="653"/>
      <c r="L73" s="652"/>
      <c r="M73" s="651"/>
      <c r="N73" s="652"/>
      <c r="O73" s="651"/>
      <c r="P73" s="654">
        <f t="shared" si="0"/>
        <v>0</v>
      </c>
      <c r="Q73" s="655"/>
      <c r="R73" s="656"/>
      <c r="S73" s="657"/>
      <c r="T73" s="657"/>
      <c r="U73" s="180">
        <f>'일반현황 및 연구개발인력'!F19</f>
        <v>0</v>
      </c>
      <c r="V73" s="181" t="s">
        <v>29</v>
      </c>
    </row>
    <row r="74" spans="2:22" s="28" customFormat="1" ht="20.149999999999999" customHeight="1">
      <c r="B74" s="647" t="s">
        <v>241</v>
      </c>
      <c r="C74" s="648"/>
      <c r="D74" s="649"/>
      <c r="E74" s="650"/>
      <c r="F74" s="651"/>
      <c r="G74" s="652"/>
      <c r="H74" s="651"/>
      <c r="I74" s="653">
        <f t="shared" si="1"/>
        <v>0</v>
      </c>
      <c r="J74" s="653"/>
      <c r="K74" s="653"/>
      <c r="L74" s="652"/>
      <c r="M74" s="651"/>
      <c r="N74" s="652"/>
      <c r="O74" s="651"/>
      <c r="P74" s="654">
        <f t="shared" si="0"/>
        <v>0</v>
      </c>
      <c r="Q74" s="655"/>
      <c r="R74" s="656"/>
      <c r="S74" s="657"/>
      <c r="T74" s="657"/>
      <c r="U74" s="180">
        <f>SUM('일반현황 및 연구개발인력'!K17:R17)</f>
        <v>0</v>
      </c>
      <c r="V74" s="181" t="s">
        <v>29</v>
      </c>
    </row>
    <row r="75" spans="2:22" s="28" customFormat="1" ht="20.149999999999999" customHeight="1">
      <c r="B75" s="647" t="s">
        <v>242</v>
      </c>
      <c r="C75" s="648"/>
      <c r="D75" s="649"/>
      <c r="E75" s="650"/>
      <c r="F75" s="651"/>
      <c r="G75" s="652"/>
      <c r="H75" s="651"/>
      <c r="I75" s="653">
        <f t="shared" si="1"/>
        <v>0</v>
      </c>
      <c r="J75" s="653"/>
      <c r="K75" s="653"/>
      <c r="L75" s="652"/>
      <c r="M75" s="651"/>
      <c r="N75" s="652"/>
      <c r="O75" s="651"/>
      <c r="P75" s="654">
        <f t="shared" si="0"/>
        <v>0</v>
      </c>
      <c r="Q75" s="655"/>
      <c r="R75" s="656"/>
      <c r="S75" s="657"/>
      <c r="T75" s="657"/>
      <c r="U75" s="180">
        <f>SUM('일반현황 및 연구개발인력'!K18:R18)</f>
        <v>0</v>
      </c>
      <c r="V75" s="181" t="s">
        <v>29</v>
      </c>
    </row>
    <row r="76" spans="2:22" s="28" customFormat="1" ht="20.149999999999999" customHeight="1" thickBot="1">
      <c r="B76" s="670" t="s">
        <v>182</v>
      </c>
      <c r="C76" s="671"/>
      <c r="D76" s="672"/>
      <c r="E76" s="673"/>
      <c r="F76" s="674"/>
      <c r="G76" s="675"/>
      <c r="H76" s="674"/>
      <c r="I76" s="676">
        <f>SUM(D76:H76)</f>
        <v>0</v>
      </c>
      <c r="J76" s="676"/>
      <c r="K76" s="676"/>
      <c r="L76" s="675"/>
      <c r="M76" s="674"/>
      <c r="N76" s="675"/>
      <c r="O76" s="674"/>
      <c r="P76" s="660">
        <f t="shared" si="0"/>
        <v>0</v>
      </c>
      <c r="Q76" s="661"/>
      <c r="R76" s="662"/>
      <c r="S76" s="663"/>
      <c r="T76" s="663"/>
      <c r="U76" s="180">
        <f>SUM('일반현황 및 연구개발인력'!K19:R19)</f>
        <v>0</v>
      </c>
      <c r="V76" s="182" t="s">
        <v>29</v>
      </c>
    </row>
    <row r="77" spans="2:22" s="28" customFormat="1" ht="20.149999999999999" customHeight="1" thickTop="1" thickBot="1">
      <c r="B77" s="664" t="s">
        <v>27</v>
      </c>
      <c r="C77" s="665"/>
      <c r="D77" s="666">
        <f>SUM(D60:F76)</f>
        <v>0</v>
      </c>
      <c r="E77" s="667"/>
      <c r="F77" s="668"/>
      <c r="G77" s="669">
        <f>SUM(G60:H76)</f>
        <v>0</v>
      </c>
      <c r="H77" s="668"/>
      <c r="I77" s="669">
        <f>SUM(D77:H77)</f>
        <v>0</v>
      </c>
      <c r="J77" s="667"/>
      <c r="K77" s="668"/>
      <c r="L77" s="669">
        <f>SUM(L60:M76)</f>
        <v>0</v>
      </c>
      <c r="M77" s="668"/>
      <c r="N77" s="669">
        <f>SUM(N60:O76)</f>
        <v>0</v>
      </c>
      <c r="O77" s="668"/>
      <c r="P77" s="669">
        <f>SUM(P60:Q76)</f>
        <v>0</v>
      </c>
      <c r="Q77" s="668"/>
      <c r="R77" s="669">
        <f>SUM(R60:T76)</f>
        <v>0</v>
      </c>
      <c r="S77" s="667"/>
      <c r="T77" s="667"/>
      <c r="U77" s="658" t="s">
        <v>29</v>
      </c>
      <c r="V77" s="659"/>
    </row>
    <row r="78" spans="2:22" s="28" customFormat="1" ht="4.5" customHeight="1"/>
    <row r="79" spans="2:22" s="28" customFormat="1" ht="5.25" customHeight="1"/>
    <row r="80" spans="2:22" s="28" customFormat="1" ht="17"/>
  </sheetData>
  <protectedRanges>
    <protectedRange sqref="L60:O76 S60:T76 D60:H76" name="범위1"/>
    <protectedRange sqref="D6:E6 H38 J38 H6 J6 M38 E38 M6 O6 B38 V38 R6 B6" name="범위1_1_1"/>
  </protectedRanges>
  <mergeCells count="297">
    <mergeCell ref="U77:V77"/>
    <mergeCell ref="P76:Q76"/>
    <mergeCell ref="R76:T76"/>
    <mergeCell ref="B77:C77"/>
    <mergeCell ref="D77:F77"/>
    <mergeCell ref="G77:H77"/>
    <mergeCell ref="I77:K77"/>
    <mergeCell ref="L77:M77"/>
    <mergeCell ref="N77:O77"/>
    <mergeCell ref="P77:Q77"/>
    <mergeCell ref="R77:T77"/>
    <mergeCell ref="B76:C76"/>
    <mergeCell ref="D76:F76"/>
    <mergeCell ref="G76:H76"/>
    <mergeCell ref="I76:K76"/>
    <mergeCell ref="L76:M76"/>
    <mergeCell ref="N76:O76"/>
    <mergeCell ref="P74:Q74"/>
    <mergeCell ref="R74:T74"/>
    <mergeCell ref="B75:C75"/>
    <mergeCell ref="D75:F75"/>
    <mergeCell ref="G75:H75"/>
    <mergeCell ref="I75:K75"/>
    <mergeCell ref="L75:M75"/>
    <mergeCell ref="N75:O75"/>
    <mergeCell ref="P75:Q75"/>
    <mergeCell ref="R75:T75"/>
    <mergeCell ref="B74:C74"/>
    <mergeCell ref="D74:F74"/>
    <mergeCell ref="G74:H74"/>
    <mergeCell ref="I74:K74"/>
    <mergeCell ref="L74:M74"/>
    <mergeCell ref="N74:O74"/>
    <mergeCell ref="P72:Q72"/>
    <mergeCell ref="R72:T72"/>
    <mergeCell ref="B73:C73"/>
    <mergeCell ref="D73:F73"/>
    <mergeCell ref="G73:H73"/>
    <mergeCell ref="I73:K73"/>
    <mergeCell ref="L73:M73"/>
    <mergeCell ref="N73:O73"/>
    <mergeCell ref="P73:Q73"/>
    <mergeCell ref="R73:T73"/>
    <mergeCell ref="B72:C72"/>
    <mergeCell ref="D72:F72"/>
    <mergeCell ref="G72:H72"/>
    <mergeCell ref="I72:K72"/>
    <mergeCell ref="L72:M72"/>
    <mergeCell ref="N72:O72"/>
    <mergeCell ref="P70:Q70"/>
    <mergeCell ref="R70:T70"/>
    <mergeCell ref="B71:C71"/>
    <mergeCell ref="D71:F71"/>
    <mergeCell ref="G71:H71"/>
    <mergeCell ref="I71:K71"/>
    <mergeCell ref="L71:M71"/>
    <mergeCell ref="N71:O71"/>
    <mergeCell ref="P71:Q71"/>
    <mergeCell ref="R71:T71"/>
    <mergeCell ref="B70:C70"/>
    <mergeCell ref="D70:F70"/>
    <mergeCell ref="G70:H70"/>
    <mergeCell ref="I70:K70"/>
    <mergeCell ref="L70:M70"/>
    <mergeCell ref="N70:O70"/>
    <mergeCell ref="B69:C69"/>
    <mergeCell ref="D69:F69"/>
    <mergeCell ref="G69:H69"/>
    <mergeCell ref="I69:K69"/>
    <mergeCell ref="L69:M69"/>
    <mergeCell ref="N69:O69"/>
    <mergeCell ref="P69:Q69"/>
    <mergeCell ref="R69:T69"/>
    <mergeCell ref="B67:C67"/>
    <mergeCell ref="D67:F67"/>
    <mergeCell ref="G67:H67"/>
    <mergeCell ref="I67:K67"/>
    <mergeCell ref="L67:M67"/>
    <mergeCell ref="N67:O67"/>
    <mergeCell ref="P68:Q68"/>
    <mergeCell ref="R68:T68"/>
    <mergeCell ref="B68:C68"/>
    <mergeCell ref="D68:F68"/>
    <mergeCell ref="G68:H68"/>
    <mergeCell ref="I68:K68"/>
    <mergeCell ref="L68:M68"/>
    <mergeCell ref="N68:O68"/>
    <mergeCell ref="P67:Q67"/>
    <mergeCell ref="R67:T67"/>
    <mergeCell ref="G66:H66"/>
    <mergeCell ref="I66:K66"/>
    <mergeCell ref="L66:M66"/>
    <mergeCell ref="N66:O66"/>
    <mergeCell ref="P66:Q66"/>
    <mergeCell ref="R66:T66"/>
    <mergeCell ref="B65:C65"/>
    <mergeCell ref="D65:F65"/>
    <mergeCell ref="G65:H65"/>
    <mergeCell ref="I65:K65"/>
    <mergeCell ref="L65:M65"/>
    <mergeCell ref="N65:O65"/>
    <mergeCell ref="P65:Q65"/>
    <mergeCell ref="R65:T65"/>
    <mergeCell ref="B66:C66"/>
    <mergeCell ref="D66:F66"/>
    <mergeCell ref="B64:C64"/>
    <mergeCell ref="D64:F64"/>
    <mergeCell ref="G64:H64"/>
    <mergeCell ref="I64:K64"/>
    <mergeCell ref="L64:M64"/>
    <mergeCell ref="N64:O64"/>
    <mergeCell ref="P64:Q64"/>
    <mergeCell ref="R64:T64"/>
    <mergeCell ref="B63:C63"/>
    <mergeCell ref="D63:F63"/>
    <mergeCell ref="G63:H63"/>
    <mergeCell ref="I63:K63"/>
    <mergeCell ref="L63:M63"/>
    <mergeCell ref="N63:O63"/>
    <mergeCell ref="B62:C62"/>
    <mergeCell ref="D62:F62"/>
    <mergeCell ref="G62:H62"/>
    <mergeCell ref="I62:K62"/>
    <mergeCell ref="L62:M62"/>
    <mergeCell ref="N62:O62"/>
    <mergeCell ref="P62:Q62"/>
    <mergeCell ref="R62:T62"/>
    <mergeCell ref="P63:Q63"/>
    <mergeCell ref="R63:T63"/>
    <mergeCell ref="B60:C60"/>
    <mergeCell ref="D60:F60"/>
    <mergeCell ref="G60:H60"/>
    <mergeCell ref="I60:K60"/>
    <mergeCell ref="L60:M60"/>
    <mergeCell ref="N60:O60"/>
    <mergeCell ref="P60:Q60"/>
    <mergeCell ref="R60:T60"/>
    <mergeCell ref="B61:C61"/>
    <mergeCell ref="D61:F61"/>
    <mergeCell ref="G61:H61"/>
    <mergeCell ref="I61:K61"/>
    <mergeCell ref="L61:M61"/>
    <mergeCell ref="N61:O61"/>
    <mergeCell ref="P61:Q61"/>
    <mergeCell ref="R61:T61"/>
    <mergeCell ref="T45:V45"/>
    <mergeCell ref="B46:W46"/>
    <mergeCell ref="B54:W54"/>
    <mergeCell ref="B55:V55"/>
    <mergeCell ref="B57:C59"/>
    <mergeCell ref="D57:Q57"/>
    <mergeCell ref="R57:V59"/>
    <mergeCell ref="D58:K58"/>
    <mergeCell ref="L58:Q58"/>
    <mergeCell ref="D59:F59"/>
    <mergeCell ref="B45:C45"/>
    <mergeCell ref="E45:F45"/>
    <mergeCell ref="H45:I45"/>
    <mergeCell ref="K45:L45"/>
    <mergeCell ref="N45:O45"/>
    <mergeCell ref="Q45:R45"/>
    <mergeCell ref="G59:H59"/>
    <mergeCell ref="I59:K59"/>
    <mergeCell ref="L59:M59"/>
    <mergeCell ref="N59:O59"/>
    <mergeCell ref="P59:Q59"/>
    <mergeCell ref="B39:W39"/>
    <mergeCell ref="B40:W40"/>
    <mergeCell ref="B44:D44"/>
    <mergeCell ref="E44:G44"/>
    <mergeCell ref="H44:J44"/>
    <mergeCell ref="K44:M44"/>
    <mergeCell ref="N44:P44"/>
    <mergeCell ref="Q44:S44"/>
    <mergeCell ref="T44:W44"/>
    <mergeCell ref="V37:W37"/>
    <mergeCell ref="B38:C38"/>
    <mergeCell ref="E38:F38"/>
    <mergeCell ref="J38:K38"/>
    <mergeCell ref="M38:N38"/>
    <mergeCell ref="P38:Q38"/>
    <mergeCell ref="B31:W31"/>
    <mergeCell ref="B32:W32"/>
    <mergeCell ref="B33:W33"/>
    <mergeCell ref="B37:D37"/>
    <mergeCell ref="E37:G37"/>
    <mergeCell ref="H37:I37"/>
    <mergeCell ref="J37:L37"/>
    <mergeCell ref="M37:O37"/>
    <mergeCell ref="P37:R37"/>
    <mergeCell ref="S37:T37"/>
    <mergeCell ref="V28:W28"/>
    <mergeCell ref="E29:F29"/>
    <mergeCell ref="H29:J29"/>
    <mergeCell ref="L29:M29"/>
    <mergeCell ref="O29:P29"/>
    <mergeCell ref="R29:S29"/>
    <mergeCell ref="B28:D28"/>
    <mergeCell ref="E28:G28"/>
    <mergeCell ref="H28:K28"/>
    <mergeCell ref="L28:N28"/>
    <mergeCell ref="O28:Q28"/>
    <mergeCell ref="R28:T28"/>
    <mergeCell ref="B27:C27"/>
    <mergeCell ref="E27:F27"/>
    <mergeCell ref="H27:J27"/>
    <mergeCell ref="L27:M27"/>
    <mergeCell ref="O27:P27"/>
    <mergeCell ref="R27:S27"/>
    <mergeCell ref="B25:W25"/>
    <mergeCell ref="B26:D26"/>
    <mergeCell ref="E26:G26"/>
    <mergeCell ref="H26:K26"/>
    <mergeCell ref="L26:N26"/>
    <mergeCell ref="O26:Q26"/>
    <mergeCell ref="R26:T26"/>
    <mergeCell ref="V26:W26"/>
    <mergeCell ref="B21:W21"/>
    <mergeCell ref="T18:V18"/>
    <mergeCell ref="K19:M19"/>
    <mergeCell ref="B18:C18"/>
    <mergeCell ref="E18:F18"/>
    <mergeCell ref="H18:I18"/>
    <mergeCell ref="K18:L18"/>
    <mergeCell ref="N18:O18"/>
    <mergeCell ref="Q18:R18"/>
    <mergeCell ref="H20:I20"/>
    <mergeCell ref="B19:D19"/>
    <mergeCell ref="N19:P19"/>
    <mergeCell ref="B20:C20"/>
    <mergeCell ref="N20:O20"/>
    <mergeCell ref="K20:L20"/>
    <mergeCell ref="E19:G19"/>
    <mergeCell ref="H19:J19"/>
    <mergeCell ref="E20:F20"/>
    <mergeCell ref="Q20:V20"/>
    <mergeCell ref="Q19:W19"/>
    <mergeCell ref="B17:D17"/>
    <mergeCell ref="E17:G17"/>
    <mergeCell ref="H17:J17"/>
    <mergeCell ref="K17:M17"/>
    <mergeCell ref="N17:P17"/>
    <mergeCell ref="Q17:S17"/>
    <mergeCell ref="T17:W17"/>
    <mergeCell ref="B16:C16"/>
    <mergeCell ref="E16:F16"/>
    <mergeCell ref="H16:I16"/>
    <mergeCell ref="K16:L16"/>
    <mergeCell ref="N16:O16"/>
    <mergeCell ref="Q16:R16"/>
    <mergeCell ref="T15:W15"/>
    <mergeCell ref="Q14:R14"/>
    <mergeCell ref="B15:D15"/>
    <mergeCell ref="E15:G15"/>
    <mergeCell ref="H15:J15"/>
    <mergeCell ref="K15:M15"/>
    <mergeCell ref="N15:P15"/>
    <mergeCell ref="Q15:S15"/>
    <mergeCell ref="T16:V16"/>
    <mergeCell ref="T13:W13"/>
    <mergeCell ref="B12:C12"/>
    <mergeCell ref="E12:F12"/>
    <mergeCell ref="B13:D13"/>
    <mergeCell ref="T11:W11"/>
    <mergeCell ref="B14:C14"/>
    <mergeCell ref="E14:F14"/>
    <mergeCell ref="H14:I14"/>
    <mergeCell ref="K14:L14"/>
    <mergeCell ref="N14:O14"/>
    <mergeCell ref="E13:G13"/>
    <mergeCell ref="H13:J13"/>
    <mergeCell ref="K13:M13"/>
    <mergeCell ref="N13:P13"/>
    <mergeCell ref="Q13:S13"/>
    <mergeCell ref="T14:V14"/>
    <mergeCell ref="B11:D11"/>
    <mergeCell ref="E11:G11"/>
    <mergeCell ref="H11:J11"/>
    <mergeCell ref="H12:I12"/>
    <mergeCell ref="K12:L12"/>
    <mergeCell ref="N12:O12"/>
    <mergeCell ref="Q12:R12"/>
    <mergeCell ref="T12:V12"/>
    <mergeCell ref="N11:P11"/>
    <mergeCell ref="Q11:S11"/>
    <mergeCell ref="K11:M11"/>
    <mergeCell ref="M6:O6"/>
    <mergeCell ref="B5:G5"/>
    <mergeCell ref="H5:L5"/>
    <mergeCell ref="M5:Q5"/>
    <mergeCell ref="R5:W5"/>
    <mergeCell ref="B6:F6"/>
    <mergeCell ref="H6:K6"/>
    <mergeCell ref="P6:Q6"/>
    <mergeCell ref="V6:W6"/>
    <mergeCell ref="B7:W7"/>
    <mergeCell ref="R6:T6"/>
  </mergeCells>
  <phoneticPr fontId="2" type="noConversion"/>
  <conditionalFormatting sqref="R6:T6">
    <cfRule type="cellIs" dxfId="9" priority="14" stopIfTrue="1" operator="notEqual">
      <formula>$U$6</formula>
    </cfRule>
  </conditionalFormatting>
  <conditionalFormatting sqref="D77:F77">
    <cfRule type="cellIs" dxfId="8" priority="13" stopIfTrue="1" operator="notEqual">
      <formula>$U$71</formula>
    </cfRule>
  </conditionalFormatting>
  <conditionalFormatting sqref="G77:H77">
    <cfRule type="cellIs" dxfId="7" priority="12" stopIfTrue="1" operator="notEqual">
      <formula>$U$72</formula>
    </cfRule>
  </conditionalFormatting>
  <conditionalFormatting sqref="I77:K77">
    <cfRule type="cellIs" dxfId="6" priority="11" stopIfTrue="1" operator="notEqual">
      <formula>$U$73</formula>
    </cfRule>
  </conditionalFormatting>
  <conditionalFormatting sqref="L77:M77">
    <cfRule type="cellIs" dxfId="5" priority="10" stopIfTrue="1" operator="notEqual">
      <formula>$U$74</formula>
    </cfRule>
  </conditionalFormatting>
  <conditionalFormatting sqref="N77:O77">
    <cfRule type="cellIs" dxfId="4" priority="9" stopIfTrue="1" operator="notEqual">
      <formula>$U$75</formula>
    </cfRule>
  </conditionalFormatting>
  <conditionalFormatting sqref="P77:Q77">
    <cfRule type="cellIs" dxfId="3" priority="8" stopIfTrue="1" operator="notEqual">
      <formula>$U$76</formula>
    </cfRule>
  </conditionalFormatting>
  <conditionalFormatting sqref="R77:T77">
    <cfRule type="cellIs" dxfId="2" priority="7" stopIfTrue="1" operator="notEqual">
      <formula>$U$70</formula>
    </cfRule>
  </conditionalFormatting>
  <conditionalFormatting sqref="V29 V38 T45">
    <cfRule type="cellIs" dxfId="1" priority="6" stopIfTrue="1" operator="notEqual">
      <formula>100</formula>
    </cfRule>
  </conditionalFormatting>
  <conditionalFormatting sqref="Q20">
    <cfRule type="cellIs" dxfId="0" priority="1" stopIfTrue="1" operator="notEqual">
      <formula>100</formula>
    </cfRule>
  </conditionalFormatting>
  <dataValidations disablePrompts="1" count="1">
    <dataValidation type="whole" operator="greaterThanOrEqual" allowBlank="1" showInputMessage="1" showErrorMessage="1" errorTitle="정수로 기입하십시오." error=" 소수가 나오지 못하는 셀입니다. 정수로 기입해주십시오." sqref="N60:N76 L60:L76 D60:D76 G60:G76" xr:uid="{00000000-0002-0000-0400-000000000000}">
      <formula1>0</formula1>
    </dataValidation>
  </dataValidations>
  <printOptions horizontalCentered="1"/>
  <pageMargins left="0.39370078740157483" right="0.39370078740157483" top="0.86614173228346458" bottom="0.86614173228346458" header="0.51181102362204722" footer="0.51181102362204722"/>
  <pageSetup paperSize="9" scale="98" orientation="portrait" r:id="rId1"/>
  <headerFooter alignWithMargins="0"/>
  <rowBreaks count="3" manualBreakCount="3">
    <brk id="21" max="23" man="1"/>
    <brk id="33" max="23" man="1"/>
    <brk id="47" max="2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51"/>
  </sheetPr>
  <dimension ref="A1:U1505"/>
  <sheetViews>
    <sheetView showGridLines="0" view="pageBreakPreview" zoomScaleNormal="100" workbookViewId="0">
      <selection activeCell="C4" sqref="C4:N4"/>
    </sheetView>
  </sheetViews>
  <sheetFormatPr defaultColWidth="8.9140625" defaultRowHeight="17"/>
  <cols>
    <col min="1" max="1" width="1.33203125" style="28" customWidth="1"/>
    <col min="2" max="2" width="1" style="28" customWidth="1"/>
    <col min="3" max="3" width="12.75" style="28" customWidth="1"/>
    <col min="4" max="4" width="3.25" style="28" customWidth="1"/>
    <col min="5" max="6" width="3" style="28" customWidth="1"/>
    <col min="7" max="7" width="4.25" style="28" customWidth="1"/>
    <col min="8" max="8" width="23.08203125" style="28" customWidth="1"/>
    <col min="9" max="9" width="7.25" style="28" customWidth="1"/>
    <col min="10" max="10" width="7.08203125" style="28" customWidth="1"/>
    <col min="11" max="11" width="3.75" style="28" customWidth="1"/>
    <col min="12" max="12" width="3.6640625" style="28" customWidth="1"/>
    <col min="13" max="13" width="17.75" style="28" customWidth="1"/>
    <col min="14" max="14" width="1.58203125" style="28" customWidth="1"/>
    <col min="15" max="15" width="1.33203125" style="28" customWidth="1"/>
    <col min="16" max="16384" width="8.9140625" style="28"/>
  </cols>
  <sheetData>
    <row r="1" spans="2:21" ht="6" customHeight="1" thickBot="1">
      <c r="Q1" s="677"/>
      <c r="R1" s="677"/>
      <c r="S1" s="677"/>
      <c r="T1" s="677"/>
      <c r="U1" s="677"/>
    </row>
    <row r="2" spans="2:21" ht="20.149999999999999" customHeight="1">
      <c r="B2" s="678" t="s">
        <v>66</v>
      </c>
      <c r="C2" s="679"/>
      <c r="D2" s="184"/>
      <c r="E2" s="184"/>
      <c r="F2" s="184"/>
      <c r="G2" s="184"/>
      <c r="H2" s="680" t="s">
        <v>67</v>
      </c>
      <c r="I2" s="680"/>
      <c r="J2" s="202"/>
      <c r="K2" s="202"/>
      <c r="L2" s="202"/>
      <c r="M2" s="184"/>
      <c r="N2" s="185"/>
      <c r="Q2" s="677"/>
      <c r="R2" s="677"/>
      <c r="S2" s="677"/>
      <c r="T2" s="677"/>
      <c r="U2" s="677"/>
    </row>
    <row r="3" spans="2:21" ht="15" customHeight="1">
      <c r="B3" s="189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190"/>
      <c r="Q3" s="677"/>
      <c r="R3" s="677"/>
      <c r="S3" s="677"/>
      <c r="T3" s="677"/>
      <c r="U3" s="677"/>
    </row>
    <row r="4" spans="2:21" ht="44.25" customHeight="1">
      <c r="B4" s="189"/>
      <c r="C4" s="599" t="s">
        <v>790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681"/>
      <c r="Q4" s="677"/>
      <c r="R4" s="677"/>
      <c r="S4" s="677"/>
      <c r="T4" s="677"/>
      <c r="U4" s="677"/>
    </row>
    <row r="5" spans="2:21" ht="10" customHeight="1">
      <c r="B5" s="189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190"/>
      <c r="Q5" s="677"/>
      <c r="R5" s="677"/>
      <c r="S5" s="677"/>
      <c r="T5" s="677"/>
      <c r="U5" s="677"/>
    </row>
    <row r="6" spans="2:21" ht="18.75" customHeight="1">
      <c r="B6" s="189"/>
      <c r="C6" s="599" t="s">
        <v>68</v>
      </c>
      <c r="D6" s="599"/>
      <c r="E6" s="599"/>
      <c r="F6" s="599"/>
      <c r="G6" s="599"/>
      <c r="H6" s="599"/>
      <c r="I6" s="599"/>
      <c r="J6" s="599"/>
      <c r="K6" s="599"/>
      <c r="L6" s="599"/>
      <c r="M6" s="599"/>
      <c r="N6" s="681"/>
      <c r="Q6" s="677"/>
      <c r="R6" s="677"/>
      <c r="S6" s="677"/>
      <c r="T6" s="677"/>
      <c r="U6" s="677"/>
    </row>
    <row r="7" spans="2:21" s="48" customFormat="1" ht="7" customHeight="1">
      <c r="B7" s="186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187"/>
      <c r="Q7" s="677"/>
      <c r="R7" s="677"/>
      <c r="S7" s="677"/>
      <c r="T7" s="677"/>
      <c r="U7" s="677"/>
    </row>
    <row r="8" spans="2:21" s="48" customFormat="1" ht="15" customHeight="1">
      <c r="B8" s="186"/>
      <c r="C8" s="204" t="s">
        <v>69</v>
      </c>
      <c r="D8" s="682" t="s">
        <v>70</v>
      </c>
      <c r="E8" s="683"/>
      <c r="F8" s="683"/>
      <c r="G8" s="683"/>
      <c r="H8" s="684"/>
      <c r="I8" s="682" t="s">
        <v>71</v>
      </c>
      <c r="J8" s="683"/>
      <c r="K8" s="683"/>
      <c r="L8" s="683"/>
      <c r="M8" s="684"/>
      <c r="N8" s="187"/>
      <c r="Q8" s="677"/>
      <c r="R8" s="677"/>
      <c r="S8" s="677"/>
      <c r="T8" s="677"/>
      <c r="U8" s="677"/>
    </row>
    <row r="9" spans="2:21" s="48" customFormat="1" ht="15" customHeight="1">
      <c r="B9" s="186"/>
      <c r="C9" s="205" t="s">
        <v>72</v>
      </c>
      <c r="D9" s="685" t="s">
        <v>73</v>
      </c>
      <c r="E9" s="686"/>
      <c r="F9" s="686"/>
      <c r="G9" s="686"/>
      <c r="H9" s="687"/>
      <c r="I9" s="688" t="s">
        <v>74</v>
      </c>
      <c r="J9" s="689"/>
      <c r="K9" s="689"/>
      <c r="L9" s="689"/>
      <c r="M9" s="690"/>
      <c r="N9" s="187"/>
      <c r="Q9" s="677"/>
      <c r="R9" s="677"/>
      <c r="S9" s="677"/>
      <c r="T9" s="677"/>
      <c r="U9" s="677"/>
    </row>
    <row r="10" spans="2:21" s="48" customFormat="1" ht="37.5" customHeight="1">
      <c r="B10" s="186"/>
      <c r="C10" s="205" t="s">
        <v>75</v>
      </c>
      <c r="D10" s="691" t="s">
        <v>76</v>
      </c>
      <c r="E10" s="686"/>
      <c r="F10" s="686"/>
      <c r="G10" s="686"/>
      <c r="H10" s="687"/>
      <c r="I10" s="688" t="s">
        <v>77</v>
      </c>
      <c r="J10" s="689"/>
      <c r="K10" s="689"/>
      <c r="L10" s="689"/>
      <c r="M10" s="690"/>
      <c r="N10" s="187"/>
      <c r="Q10" s="677"/>
      <c r="R10" s="677"/>
      <c r="S10" s="677"/>
      <c r="T10" s="677"/>
      <c r="U10" s="677"/>
    </row>
    <row r="11" spans="2:21" s="48" customFormat="1" ht="15" customHeight="1">
      <c r="B11" s="186"/>
      <c r="C11" s="205" t="s">
        <v>78</v>
      </c>
      <c r="D11" s="685" t="s">
        <v>79</v>
      </c>
      <c r="E11" s="686"/>
      <c r="F11" s="686"/>
      <c r="G11" s="686"/>
      <c r="H11" s="687"/>
      <c r="I11" s="688" t="s">
        <v>80</v>
      </c>
      <c r="J11" s="689"/>
      <c r="K11" s="689"/>
      <c r="L11" s="689"/>
      <c r="M11" s="690"/>
      <c r="N11" s="187"/>
      <c r="Q11" s="677"/>
      <c r="R11" s="677"/>
      <c r="S11" s="677"/>
      <c r="T11" s="677"/>
      <c r="U11" s="677"/>
    </row>
    <row r="12" spans="2:21" s="48" customFormat="1" ht="15" customHeight="1">
      <c r="B12" s="186"/>
      <c r="C12" s="205" t="s">
        <v>81</v>
      </c>
      <c r="D12" s="685" t="s">
        <v>82</v>
      </c>
      <c r="E12" s="686"/>
      <c r="F12" s="686"/>
      <c r="G12" s="686"/>
      <c r="H12" s="687"/>
      <c r="I12" s="688" t="s">
        <v>83</v>
      </c>
      <c r="J12" s="689"/>
      <c r="K12" s="689"/>
      <c r="L12" s="689"/>
      <c r="M12" s="690"/>
      <c r="N12" s="187"/>
      <c r="Q12" s="677"/>
      <c r="R12" s="677"/>
      <c r="S12" s="677"/>
      <c r="T12" s="677"/>
      <c r="U12" s="677"/>
    </row>
    <row r="13" spans="2:21" s="48" customFormat="1" ht="15" customHeight="1">
      <c r="B13" s="186"/>
      <c r="C13" s="205" t="s">
        <v>84</v>
      </c>
      <c r="D13" s="685" t="s">
        <v>85</v>
      </c>
      <c r="E13" s="686"/>
      <c r="F13" s="686"/>
      <c r="G13" s="686"/>
      <c r="H13" s="687"/>
      <c r="I13" s="688" t="s">
        <v>86</v>
      </c>
      <c r="J13" s="692"/>
      <c r="K13" s="692"/>
      <c r="L13" s="692"/>
      <c r="M13" s="693"/>
      <c r="N13" s="187"/>
      <c r="Q13" s="677"/>
      <c r="R13" s="677"/>
      <c r="S13" s="677"/>
      <c r="T13" s="677"/>
      <c r="U13" s="677"/>
    </row>
    <row r="14" spans="2:21" s="48" customFormat="1" ht="40.5" customHeight="1">
      <c r="B14" s="186"/>
      <c r="C14" s="205" t="s">
        <v>87</v>
      </c>
      <c r="D14" s="685"/>
      <c r="E14" s="686"/>
      <c r="F14" s="686"/>
      <c r="G14" s="686"/>
      <c r="H14" s="687"/>
      <c r="I14" s="688" t="s">
        <v>88</v>
      </c>
      <c r="J14" s="689"/>
      <c r="K14" s="689"/>
      <c r="L14" s="689"/>
      <c r="M14" s="690"/>
      <c r="N14" s="187"/>
      <c r="Q14" s="677"/>
      <c r="R14" s="677"/>
      <c r="S14" s="677"/>
      <c r="T14" s="677"/>
      <c r="U14" s="677"/>
    </row>
    <row r="15" spans="2:21" s="48" customFormat="1" ht="15" customHeight="1">
      <c r="B15" s="186"/>
      <c r="C15" s="206"/>
      <c r="D15" s="206"/>
      <c r="E15" s="206"/>
      <c r="F15" s="206"/>
      <c r="G15" s="206"/>
      <c r="H15" s="206"/>
      <c r="I15" s="207"/>
      <c r="J15" s="208"/>
      <c r="K15" s="208"/>
      <c r="L15" s="208"/>
      <c r="M15" s="208"/>
      <c r="N15" s="187"/>
      <c r="Q15" s="677"/>
      <c r="R15" s="677"/>
      <c r="S15" s="677"/>
      <c r="T15" s="677"/>
      <c r="U15" s="677"/>
    </row>
    <row r="16" spans="2:21" ht="18.75" customHeight="1">
      <c r="B16" s="189"/>
      <c r="C16" s="599" t="s">
        <v>89</v>
      </c>
      <c r="D16" s="599"/>
      <c r="E16" s="599"/>
      <c r="F16" s="599"/>
      <c r="G16" s="599"/>
      <c r="H16" s="599"/>
      <c r="I16" s="599"/>
      <c r="J16" s="599"/>
      <c r="K16" s="599"/>
      <c r="L16" s="599"/>
      <c r="M16" s="599"/>
      <c r="N16" s="681"/>
      <c r="Q16" s="677"/>
      <c r="R16" s="677"/>
      <c r="S16" s="677"/>
      <c r="T16" s="677"/>
      <c r="U16" s="677"/>
    </row>
    <row r="17" spans="2:21" s="48" customFormat="1" ht="7" customHeight="1">
      <c r="B17" s="186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187"/>
      <c r="Q17" s="677"/>
      <c r="R17" s="677"/>
      <c r="S17" s="677"/>
      <c r="T17" s="677"/>
      <c r="U17" s="677"/>
    </row>
    <row r="18" spans="2:21" s="48" customFormat="1" ht="15" customHeight="1">
      <c r="B18" s="186"/>
      <c r="C18" s="204" t="s">
        <v>69</v>
      </c>
      <c r="D18" s="682" t="s">
        <v>70</v>
      </c>
      <c r="E18" s="683"/>
      <c r="F18" s="683"/>
      <c r="G18" s="683"/>
      <c r="H18" s="684"/>
      <c r="I18" s="682" t="s">
        <v>71</v>
      </c>
      <c r="J18" s="683"/>
      <c r="K18" s="683"/>
      <c r="L18" s="683"/>
      <c r="M18" s="684"/>
      <c r="N18" s="187"/>
      <c r="Q18" s="677"/>
      <c r="R18" s="677"/>
      <c r="S18" s="677"/>
      <c r="T18" s="677"/>
      <c r="U18" s="677"/>
    </row>
    <row r="19" spans="2:21" s="48" customFormat="1" ht="29.25" customHeight="1">
      <c r="B19" s="186"/>
      <c r="C19" s="205" t="s">
        <v>90</v>
      </c>
      <c r="D19" s="691" t="s">
        <v>91</v>
      </c>
      <c r="E19" s="686"/>
      <c r="F19" s="686"/>
      <c r="G19" s="686"/>
      <c r="H19" s="687"/>
      <c r="I19" s="688" t="s">
        <v>92</v>
      </c>
      <c r="J19" s="689"/>
      <c r="K19" s="689"/>
      <c r="L19" s="689"/>
      <c r="M19" s="690"/>
      <c r="N19" s="187"/>
      <c r="Q19" s="677"/>
      <c r="R19" s="677"/>
      <c r="S19" s="677"/>
      <c r="T19" s="677"/>
      <c r="U19" s="677"/>
    </row>
    <row r="20" spans="2:21" s="48" customFormat="1" ht="20.25" customHeight="1">
      <c r="B20" s="186"/>
      <c r="C20" s="205" t="s">
        <v>93</v>
      </c>
      <c r="D20" s="691" t="s">
        <v>94</v>
      </c>
      <c r="E20" s="686"/>
      <c r="F20" s="686"/>
      <c r="G20" s="686"/>
      <c r="H20" s="687"/>
      <c r="I20" s="688" t="s">
        <v>95</v>
      </c>
      <c r="J20" s="689"/>
      <c r="K20" s="689"/>
      <c r="L20" s="689"/>
      <c r="M20" s="690"/>
      <c r="N20" s="187"/>
      <c r="Q20" s="677"/>
      <c r="R20" s="677"/>
      <c r="S20" s="677"/>
      <c r="T20" s="677"/>
      <c r="U20" s="677"/>
    </row>
    <row r="21" spans="2:21" s="48" customFormat="1" ht="15" customHeight="1">
      <c r="B21" s="186"/>
      <c r="C21" s="206"/>
      <c r="D21" s="206"/>
      <c r="E21" s="206"/>
      <c r="F21" s="206"/>
      <c r="G21" s="206"/>
      <c r="H21" s="206"/>
      <c r="I21" s="207"/>
      <c r="J21" s="208"/>
      <c r="K21" s="208"/>
      <c r="L21" s="208"/>
      <c r="M21" s="208"/>
      <c r="N21" s="187"/>
      <c r="Q21" s="677"/>
      <c r="R21" s="677"/>
      <c r="S21" s="677"/>
      <c r="T21" s="677"/>
      <c r="U21" s="677"/>
    </row>
    <row r="22" spans="2:21" ht="18.75" customHeight="1">
      <c r="B22" s="189"/>
      <c r="C22" s="599" t="s">
        <v>96</v>
      </c>
      <c r="D22" s="599"/>
      <c r="E22" s="599"/>
      <c r="F22" s="599"/>
      <c r="G22" s="599"/>
      <c r="H22" s="599"/>
      <c r="I22" s="599"/>
      <c r="J22" s="599"/>
      <c r="K22" s="599"/>
      <c r="L22" s="599"/>
      <c r="M22" s="599"/>
      <c r="N22" s="681"/>
      <c r="Q22" s="677"/>
      <c r="R22" s="677"/>
      <c r="S22" s="677"/>
      <c r="T22" s="677"/>
      <c r="U22" s="677"/>
    </row>
    <row r="23" spans="2:21" s="48" customFormat="1" ht="7" customHeight="1">
      <c r="B23" s="186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187"/>
      <c r="Q23" s="677"/>
      <c r="R23" s="677"/>
      <c r="S23" s="677"/>
      <c r="T23" s="677"/>
      <c r="U23" s="677"/>
    </row>
    <row r="24" spans="2:21" s="48" customFormat="1" ht="15" customHeight="1">
      <c r="B24" s="186"/>
      <c r="C24" s="204" t="s">
        <v>69</v>
      </c>
      <c r="D24" s="682" t="s">
        <v>70</v>
      </c>
      <c r="E24" s="683"/>
      <c r="F24" s="683"/>
      <c r="G24" s="683"/>
      <c r="H24" s="684"/>
      <c r="I24" s="682" t="s">
        <v>71</v>
      </c>
      <c r="J24" s="683"/>
      <c r="K24" s="683"/>
      <c r="L24" s="683"/>
      <c r="M24" s="684"/>
      <c r="N24" s="187"/>
      <c r="Q24" s="677"/>
      <c r="R24" s="677"/>
      <c r="S24" s="677"/>
      <c r="T24" s="677"/>
      <c r="U24" s="677"/>
    </row>
    <row r="25" spans="2:21" s="48" customFormat="1" ht="20.65" customHeight="1">
      <c r="B25" s="186"/>
      <c r="C25" s="205" t="s">
        <v>97</v>
      </c>
      <c r="D25" s="691" t="s">
        <v>98</v>
      </c>
      <c r="E25" s="686"/>
      <c r="F25" s="686"/>
      <c r="G25" s="686"/>
      <c r="H25" s="687"/>
      <c r="I25" s="688" t="s">
        <v>99</v>
      </c>
      <c r="J25" s="689"/>
      <c r="K25" s="689"/>
      <c r="L25" s="689"/>
      <c r="M25" s="690"/>
      <c r="N25" s="187"/>
      <c r="Q25" s="677"/>
      <c r="R25" s="677"/>
      <c r="S25" s="677"/>
      <c r="T25" s="677"/>
      <c r="U25" s="677"/>
    </row>
    <row r="26" spans="2:21" s="48" customFormat="1" ht="20.25" customHeight="1">
      <c r="B26" s="186"/>
      <c r="C26" s="205" t="s">
        <v>100</v>
      </c>
      <c r="D26" s="691" t="s">
        <v>274</v>
      </c>
      <c r="E26" s="686"/>
      <c r="F26" s="686"/>
      <c r="G26" s="686"/>
      <c r="H26" s="687"/>
      <c r="I26" s="688" t="s">
        <v>275</v>
      </c>
      <c r="J26" s="689"/>
      <c r="K26" s="689"/>
      <c r="L26" s="689"/>
      <c r="M26" s="690"/>
      <c r="N26" s="187"/>
      <c r="Q26" s="677"/>
      <c r="R26" s="677"/>
      <c r="S26" s="677"/>
      <c r="T26" s="677"/>
      <c r="U26" s="677"/>
    </row>
    <row r="27" spans="2:21" s="48" customFormat="1" ht="15" customHeight="1">
      <c r="B27" s="186"/>
      <c r="C27" s="209" t="s">
        <v>273</v>
      </c>
      <c r="D27" s="210"/>
      <c r="E27" s="211"/>
      <c r="F27" s="211"/>
      <c r="G27" s="211"/>
      <c r="H27" s="211"/>
      <c r="I27" s="212"/>
      <c r="J27" s="209"/>
      <c r="K27" s="209"/>
      <c r="L27" s="209"/>
      <c r="M27" s="209"/>
      <c r="N27" s="187"/>
      <c r="Q27" s="677"/>
      <c r="R27" s="677"/>
      <c r="S27" s="677"/>
      <c r="T27" s="677"/>
      <c r="U27" s="677"/>
    </row>
    <row r="28" spans="2:21" s="48" customFormat="1" ht="20.25" customHeight="1">
      <c r="B28" s="186"/>
      <c r="C28" s="209"/>
      <c r="D28" s="210"/>
      <c r="E28" s="211"/>
      <c r="F28" s="211"/>
      <c r="G28" s="211"/>
      <c r="H28" s="211"/>
      <c r="I28" s="212"/>
      <c r="J28" s="209"/>
      <c r="K28" s="209"/>
      <c r="L28" s="209"/>
      <c r="M28" s="209"/>
      <c r="N28" s="187"/>
      <c r="Q28" s="677"/>
      <c r="R28" s="677"/>
      <c r="S28" s="677"/>
      <c r="T28" s="677"/>
      <c r="U28" s="677"/>
    </row>
    <row r="29" spans="2:21" ht="18.75" customHeight="1">
      <c r="B29" s="189"/>
      <c r="C29" s="599" t="s">
        <v>733</v>
      </c>
      <c r="D29" s="599"/>
      <c r="E29" s="599"/>
      <c r="F29" s="599"/>
      <c r="G29" s="599"/>
      <c r="H29" s="599"/>
      <c r="I29" s="599"/>
      <c r="J29" s="599"/>
      <c r="K29" s="599"/>
      <c r="L29" s="599"/>
      <c r="M29" s="599"/>
      <c r="N29" s="681"/>
      <c r="Q29" s="677"/>
      <c r="R29" s="677"/>
      <c r="S29" s="677"/>
      <c r="T29" s="677"/>
      <c r="U29" s="677"/>
    </row>
    <row r="30" spans="2:21" s="48" customFormat="1" ht="7" customHeight="1">
      <c r="B30" s="186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187"/>
      <c r="Q30" s="677"/>
      <c r="R30" s="677"/>
      <c r="S30" s="677"/>
      <c r="T30" s="677"/>
      <c r="U30" s="677"/>
    </row>
    <row r="31" spans="2:21" s="48" customFormat="1" ht="15" customHeight="1">
      <c r="B31" s="186"/>
      <c r="C31" s="204" t="s">
        <v>69</v>
      </c>
      <c r="D31" s="682" t="s">
        <v>70</v>
      </c>
      <c r="E31" s="683"/>
      <c r="F31" s="683"/>
      <c r="G31" s="683"/>
      <c r="H31" s="684"/>
      <c r="I31" s="682" t="s">
        <v>71</v>
      </c>
      <c r="J31" s="683"/>
      <c r="K31" s="683"/>
      <c r="L31" s="683"/>
      <c r="M31" s="684"/>
      <c r="N31" s="187"/>
      <c r="Q31" s="677"/>
      <c r="R31" s="677"/>
      <c r="S31" s="677"/>
      <c r="T31" s="677"/>
      <c r="U31" s="677"/>
    </row>
    <row r="32" spans="2:21" s="48" customFormat="1" ht="20.149999999999999" customHeight="1">
      <c r="B32" s="186"/>
      <c r="C32" s="205" t="s">
        <v>101</v>
      </c>
      <c r="D32" s="685" t="s">
        <v>102</v>
      </c>
      <c r="E32" s="686"/>
      <c r="F32" s="686"/>
      <c r="G32" s="686"/>
      <c r="H32" s="687"/>
      <c r="I32" s="688" t="s">
        <v>103</v>
      </c>
      <c r="J32" s="689"/>
      <c r="K32" s="689"/>
      <c r="L32" s="689"/>
      <c r="M32" s="690"/>
      <c r="N32" s="187"/>
      <c r="Q32" s="677"/>
      <c r="R32" s="677"/>
      <c r="S32" s="677"/>
      <c r="T32" s="677"/>
      <c r="U32" s="677"/>
    </row>
    <row r="33" spans="2:21" s="48" customFormat="1" ht="25" customHeight="1">
      <c r="B33" s="186"/>
      <c r="C33" s="213" t="s">
        <v>104</v>
      </c>
      <c r="D33" s="691" t="s">
        <v>105</v>
      </c>
      <c r="E33" s="686"/>
      <c r="F33" s="686"/>
      <c r="G33" s="686"/>
      <c r="H33" s="687"/>
      <c r="I33" s="688" t="s">
        <v>106</v>
      </c>
      <c r="J33" s="689"/>
      <c r="K33" s="689"/>
      <c r="L33" s="689"/>
      <c r="M33" s="690"/>
      <c r="N33" s="187"/>
      <c r="Q33" s="677"/>
      <c r="R33" s="677"/>
      <c r="S33" s="677"/>
      <c r="T33" s="677"/>
      <c r="U33" s="677"/>
    </row>
    <row r="34" spans="2:21" s="48" customFormat="1" ht="25" customHeight="1">
      <c r="B34" s="186"/>
      <c r="C34" s="213" t="s">
        <v>107</v>
      </c>
      <c r="D34" s="685" t="s">
        <v>108</v>
      </c>
      <c r="E34" s="686"/>
      <c r="F34" s="686"/>
      <c r="G34" s="686"/>
      <c r="H34" s="687"/>
      <c r="I34" s="688" t="s">
        <v>109</v>
      </c>
      <c r="J34" s="689"/>
      <c r="K34" s="689"/>
      <c r="L34" s="689"/>
      <c r="M34" s="690"/>
      <c r="N34" s="187"/>
      <c r="Q34" s="677"/>
      <c r="R34" s="677"/>
      <c r="S34" s="677"/>
      <c r="T34" s="677"/>
      <c r="U34" s="677"/>
    </row>
    <row r="35" spans="2:21" s="48" customFormat="1" ht="25" customHeight="1">
      <c r="B35" s="186"/>
      <c r="C35" s="213" t="s">
        <v>110</v>
      </c>
      <c r="D35" s="691" t="s">
        <v>111</v>
      </c>
      <c r="E35" s="686"/>
      <c r="F35" s="686"/>
      <c r="G35" s="686"/>
      <c r="H35" s="687"/>
      <c r="I35" s="688" t="s">
        <v>112</v>
      </c>
      <c r="J35" s="689"/>
      <c r="K35" s="689"/>
      <c r="L35" s="689"/>
      <c r="M35" s="690"/>
      <c r="N35" s="187"/>
      <c r="Q35" s="677"/>
      <c r="R35" s="677"/>
      <c r="S35" s="677"/>
      <c r="T35" s="677"/>
      <c r="U35" s="677"/>
    </row>
    <row r="36" spans="2:21" s="48" customFormat="1" ht="38.25" customHeight="1">
      <c r="B36" s="186"/>
      <c r="C36" s="213" t="s">
        <v>113</v>
      </c>
      <c r="D36" s="691" t="s">
        <v>114</v>
      </c>
      <c r="E36" s="686"/>
      <c r="F36" s="686"/>
      <c r="G36" s="686"/>
      <c r="H36" s="687"/>
      <c r="I36" s="688" t="s">
        <v>115</v>
      </c>
      <c r="J36" s="692"/>
      <c r="K36" s="692"/>
      <c r="L36" s="692"/>
      <c r="M36" s="693"/>
      <c r="N36" s="187"/>
      <c r="Q36" s="677"/>
      <c r="R36" s="677"/>
      <c r="S36" s="677"/>
      <c r="T36" s="677"/>
      <c r="U36" s="677"/>
    </row>
    <row r="37" spans="2:21" s="48" customFormat="1" ht="35.25" customHeight="1">
      <c r="B37" s="186"/>
      <c r="C37" s="205" t="s">
        <v>116</v>
      </c>
      <c r="D37" s="691" t="s">
        <v>117</v>
      </c>
      <c r="E37" s="686"/>
      <c r="F37" s="686"/>
      <c r="G37" s="686"/>
      <c r="H37" s="687"/>
      <c r="I37" s="688" t="s">
        <v>118</v>
      </c>
      <c r="J37" s="692"/>
      <c r="K37" s="692"/>
      <c r="L37" s="692"/>
      <c r="M37" s="693"/>
      <c r="N37" s="187"/>
      <c r="Q37" s="677"/>
      <c r="R37" s="677"/>
      <c r="S37" s="677"/>
      <c r="T37" s="677"/>
      <c r="U37" s="677"/>
    </row>
    <row r="38" spans="2:21" s="48" customFormat="1" ht="20.149999999999999" customHeight="1">
      <c r="B38" s="186"/>
      <c r="C38" s="213" t="s">
        <v>119</v>
      </c>
      <c r="D38" s="685" t="s">
        <v>120</v>
      </c>
      <c r="E38" s="686"/>
      <c r="F38" s="686"/>
      <c r="G38" s="686"/>
      <c r="H38" s="687"/>
      <c r="I38" s="688" t="s">
        <v>121</v>
      </c>
      <c r="J38" s="689"/>
      <c r="K38" s="689"/>
      <c r="L38" s="689"/>
      <c r="M38" s="690"/>
      <c r="N38" s="187"/>
      <c r="Q38" s="677"/>
      <c r="R38" s="677"/>
      <c r="S38" s="677"/>
      <c r="T38" s="677"/>
      <c r="U38" s="677"/>
    </row>
    <row r="39" spans="2:21" s="48" customFormat="1" ht="20.25" customHeight="1" thickBot="1">
      <c r="B39" s="198"/>
      <c r="C39" s="214"/>
      <c r="D39" s="215"/>
      <c r="E39" s="216"/>
      <c r="F39" s="216"/>
      <c r="G39" s="216"/>
      <c r="H39" s="216"/>
      <c r="I39" s="217"/>
      <c r="J39" s="218"/>
      <c r="K39" s="218"/>
      <c r="L39" s="218"/>
      <c r="M39" s="218"/>
      <c r="N39" s="201"/>
      <c r="Q39" s="677"/>
      <c r="R39" s="677"/>
      <c r="S39" s="677"/>
      <c r="T39" s="677"/>
      <c r="U39" s="677"/>
    </row>
    <row r="40" spans="2:21" s="48" customFormat="1" ht="20.25" customHeight="1" thickBot="1">
      <c r="B40" s="219"/>
      <c r="C40" s="214"/>
      <c r="D40" s="215"/>
      <c r="E40" s="216"/>
      <c r="F40" s="216"/>
      <c r="G40" s="216"/>
      <c r="H40" s="216"/>
      <c r="I40" s="217"/>
      <c r="J40" s="218"/>
      <c r="K40" s="218"/>
      <c r="L40" s="218"/>
      <c r="M40" s="218"/>
      <c r="N40" s="219"/>
      <c r="Q40" s="677"/>
      <c r="R40" s="677"/>
      <c r="S40" s="677"/>
      <c r="T40" s="677"/>
      <c r="U40" s="677"/>
    </row>
    <row r="41" spans="2:21" ht="48" customHeight="1">
      <c r="B41" s="220"/>
      <c r="C41" s="694" t="s">
        <v>122</v>
      </c>
      <c r="D41" s="695"/>
      <c r="E41" s="695"/>
      <c r="F41" s="695"/>
      <c r="G41" s="695"/>
      <c r="H41" s="695"/>
      <c r="I41" s="695"/>
      <c r="J41" s="695"/>
      <c r="K41" s="695"/>
      <c r="L41" s="695"/>
      <c r="M41" s="695"/>
      <c r="N41" s="185"/>
      <c r="Q41" s="677"/>
      <c r="R41" s="677"/>
      <c r="S41" s="677"/>
      <c r="T41" s="677"/>
      <c r="U41" s="677"/>
    </row>
    <row r="42" spans="2:21" ht="9" customHeight="1">
      <c r="B42" s="189"/>
      <c r="C42" s="696"/>
      <c r="D42" s="696"/>
      <c r="E42" s="696"/>
      <c r="F42" s="696"/>
      <c r="G42" s="696"/>
      <c r="H42" s="696"/>
      <c r="I42" s="696"/>
      <c r="J42" s="696"/>
      <c r="K42" s="696"/>
      <c r="L42" s="696"/>
      <c r="M42" s="696"/>
      <c r="N42" s="190"/>
    </row>
    <row r="43" spans="2:21" ht="18" customHeight="1">
      <c r="B43" s="189"/>
      <c r="C43" s="682" t="s">
        <v>123</v>
      </c>
      <c r="D43" s="683"/>
      <c r="E43" s="683"/>
      <c r="F43" s="683"/>
      <c r="G43" s="683"/>
      <c r="H43" s="683"/>
      <c r="I43" s="684"/>
      <c r="J43" s="682" t="s">
        <v>40</v>
      </c>
      <c r="K43" s="683"/>
      <c r="L43" s="683"/>
      <c r="M43" s="684"/>
      <c r="N43" s="190"/>
    </row>
    <row r="44" spans="2:21" s="54" customFormat="1" ht="163.5" customHeight="1">
      <c r="B44" s="221"/>
      <c r="C44" s="697" t="s">
        <v>124</v>
      </c>
      <c r="D44" s="698"/>
      <c r="E44" s="698"/>
      <c r="F44" s="698"/>
      <c r="G44" s="698"/>
      <c r="H44" s="698"/>
      <c r="I44" s="699"/>
      <c r="J44" s="697" t="s">
        <v>125</v>
      </c>
      <c r="K44" s="698"/>
      <c r="L44" s="698"/>
      <c r="M44" s="699"/>
      <c r="N44" s="222"/>
    </row>
    <row r="45" spans="2:21" ht="13.5" customHeight="1">
      <c r="B45" s="189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90"/>
    </row>
    <row r="46" spans="2:21" ht="24.75" customHeight="1">
      <c r="B46" s="189"/>
      <c r="C46" s="702" t="s">
        <v>126</v>
      </c>
      <c r="D46" s="702"/>
      <c r="E46" s="702"/>
      <c r="F46" s="702"/>
      <c r="G46" s="702"/>
      <c r="H46" s="702"/>
      <c r="I46" s="702"/>
      <c r="J46" s="702"/>
      <c r="K46" s="702"/>
      <c r="L46" s="702"/>
      <c r="M46" s="702"/>
      <c r="N46" s="190"/>
    </row>
    <row r="47" spans="2:21" ht="18" customHeight="1">
      <c r="B47" s="189"/>
      <c r="C47" s="682" t="s">
        <v>127</v>
      </c>
      <c r="D47" s="683"/>
      <c r="E47" s="683"/>
      <c r="F47" s="683"/>
      <c r="G47" s="683"/>
      <c r="H47" s="683"/>
      <c r="I47" s="682" t="s">
        <v>128</v>
      </c>
      <c r="J47" s="683"/>
      <c r="K47" s="683"/>
      <c r="L47" s="683"/>
      <c r="M47" s="684"/>
      <c r="N47" s="190"/>
    </row>
    <row r="48" spans="2:21" ht="132" customHeight="1">
      <c r="B48" s="189"/>
      <c r="C48" s="703" t="s">
        <v>129</v>
      </c>
      <c r="D48" s="704"/>
      <c r="E48" s="704"/>
      <c r="F48" s="704"/>
      <c r="G48" s="704"/>
      <c r="H48" s="704"/>
      <c r="I48" s="703" t="s">
        <v>158</v>
      </c>
      <c r="J48" s="704"/>
      <c r="K48" s="704"/>
      <c r="L48" s="704"/>
      <c r="M48" s="705"/>
      <c r="N48" s="190"/>
    </row>
    <row r="49" spans="1:15" ht="13.5" customHeight="1">
      <c r="B49" s="189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90"/>
    </row>
    <row r="50" spans="1:15" ht="24.75" customHeight="1">
      <c r="B50" s="189"/>
      <c r="C50" s="702" t="s">
        <v>130</v>
      </c>
      <c r="D50" s="702"/>
      <c r="E50" s="702"/>
      <c r="F50" s="702"/>
      <c r="G50" s="702"/>
      <c r="H50" s="702"/>
      <c r="I50" s="702"/>
      <c r="J50" s="702"/>
      <c r="K50" s="702"/>
      <c r="L50" s="702"/>
      <c r="M50" s="702"/>
      <c r="N50" s="190"/>
    </row>
    <row r="51" spans="1:15" ht="18" customHeight="1">
      <c r="B51" s="189"/>
      <c r="C51" s="700" t="s">
        <v>131</v>
      </c>
      <c r="D51" s="700"/>
      <c r="E51" s="700"/>
      <c r="F51" s="700"/>
      <c r="G51" s="700"/>
      <c r="H51" s="700" t="s">
        <v>132</v>
      </c>
      <c r="I51" s="700"/>
      <c r="J51" s="700"/>
      <c r="K51" s="700"/>
      <c r="L51" s="700"/>
      <c r="M51" s="700"/>
      <c r="N51" s="190"/>
    </row>
    <row r="52" spans="1:15" ht="72.75" customHeight="1">
      <c r="B52" s="189"/>
      <c r="C52" s="701" t="s">
        <v>133</v>
      </c>
      <c r="D52" s="701"/>
      <c r="E52" s="701"/>
      <c r="F52" s="701"/>
      <c r="G52" s="701"/>
      <c r="H52" s="701" t="s">
        <v>134</v>
      </c>
      <c r="I52" s="701"/>
      <c r="J52" s="701"/>
      <c r="K52" s="701"/>
      <c r="L52" s="701"/>
      <c r="M52" s="701"/>
      <c r="N52" s="190"/>
    </row>
    <row r="53" spans="1:15" ht="13.5" customHeight="1" thickBot="1">
      <c r="B53" s="223"/>
      <c r="C53" s="219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24"/>
    </row>
    <row r="54" spans="1:1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</row>
    <row r="55" spans="1:1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</row>
    <row r="56" spans="1:1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</row>
    <row r="57" spans="1: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</row>
    <row r="58" spans="1:1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</row>
    <row r="59" spans="1:1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</row>
    <row r="60" spans="1:1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</row>
    <row r="61" spans="1:1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</row>
    <row r="62" spans="1:1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</row>
    <row r="63" spans="1:1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</row>
    <row r="64" spans="1:1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</row>
    <row r="65" spans="1:1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</row>
    <row r="66" spans="1:1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</row>
    <row r="67" spans="1:1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</row>
    <row r="68" spans="1:1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</row>
    <row r="69" spans="1:1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</row>
    <row r="70" spans="1:1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</row>
    <row r="71" spans="1:1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</row>
    <row r="72" spans="1:1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</row>
    <row r="73" spans="1:1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</row>
    <row r="74" spans="1:1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</row>
    <row r="75" spans="1:1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</row>
    <row r="76" spans="1:1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</row>
    <row r="77" spans="1:1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</row>
    <row r="78" spans="1:15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</row>
    <row r="79" spans="1:1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</row>
    <row r="80" spans="1:1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</row>
    <row r="81" spans="1:1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</row>
    <row r="82" spans="1:1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</row>
    <row r="83" spans="1:1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</row>
    <row r="84" spans="1:1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</row>
    <row r="85" spans="1:1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</row>
    <row r="86" spans="1:1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</row>
    <row r="87" spans="1: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</row>
    <row r="88" spans="1:1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</row>
    <row r="89" spans="1:1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</row>
    <row r="90" spans="1:1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</row>
    <row r="91" spans="1:1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</row>
    <row r="92" spans="1:1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</row>
    <row r="93" spans="1:1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</row>
    <row r="94" spans="1:1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</row>
    <row r="95" spans="1:1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</row>
    <row r="96" spans="1:1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</row>
    <row r="97" spans="1:1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</row>
    <row r="98" spans="1:1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</row>
    <row r="99" spans="1:1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</row>
    <row r="100" spans="1:1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</row>
    <row r="101" spans="1:1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</row>
    <row r="102" spans="1:15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</row>
    <row r="103" spans="1:1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</row>
    <row r="104" spans="1:1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</row>
    <row r="105" spans="1:1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</row>
    <row r="106" spans="1:1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</row>
    <row r="107" spans="1:1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</row>
    <row r="108" spans="1:1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</row>
    <row r="109" spans="1:1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</row>
    <row r="110" spans="1:1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</row>
    <row r="111" spans="1:1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</row>
    <row r="112" spans="1:1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</row>
    <row r="113" spans="1:1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</row>
    <row r="114" spans="1:15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</row>
    <row r="115" spans="1:1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</row>
    <row r="116" spans="1:15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</row>
    <row r="117" spans="1:1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</row>
    <row r="118" spans="1:1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</row>
    <row r="119" spans="1:15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</row>
    <row r="120" spans="1:15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</row>
    <row r="121" spans="1:15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</row>
    <row r="122" spans="1:15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</row>
    <row r="123" spans="1:15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</row>
    <row r="124" spans="1:1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</row>
    <row r="125" spans="1:15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</row>
    <row r="126" spans="1:15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</row>
    <row r="127" spans="1:15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</row>
    <row r="128" spans="1:15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</row>
    <row r="129" spans="1:15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</row>
    <row r="130" spans="1:15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</row>
    <row r="131" spans="1:15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</row>
    <row r="132" spans="1:15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</row>
    <row r="133" spans="1:15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</row>
    <row r="134" spans="1:15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</row>
    <row r="135" spans="1:15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</row>
    <row r="136" spans="1:15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</row>
    <row r="137" spans="1:15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</row>
    <row r="138" spans="1:15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</row>
    <row r="139" spans="1:15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</row>
    <row r="140" spans="1:15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</row>
    <row r="141" spans="1:15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</row>
    <row r="142" spans="1:15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</row>
    <row r="143" spans="1:15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</row>
    <row r="144" spans="1:15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</row>
    <row r="145" spans="1:15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</row>
    <row r="146" spans="1:15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</row>
    <row r="147" spans="1:15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</row>
    <row r="148" spans="1:15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</row>
    <row r="149" spans="1:15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</row>
    <row r="150" spans="1:15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</row>
    <row r="151" spans="1:15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</row>
    <row r="152" spans="1:15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</row>
    <row r="153" spans="1:15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</row>
    <row r="154" spans="1:15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</row>
    <row r="155" spans="1:15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</row>
    <row r="156" spans="1:15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</row>
    <row r="157" spans="1:15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</row>
    <row r="158" spans="1:15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</row>
    <row r="159" spans="1:15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</row>
    <row r="160" spans="1:15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</row>
    <row r="161" spans="1:15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</row>
    <row r="162" spans="1:15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</row>
    <row r="163" spans="1:15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</row>
    <row r="164" spans="1:15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</row>
    <row r="165" spans="1:15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</row>
    <row r="166" spans="1:15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</row>
    <row r="167" spans="1:15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</row>
    <row r="168" spans="1:15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</row>
    <row r="169" spans="1:15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</row>
    <row r="170" spans="1:15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</row>
    <row r="171" spans="1:15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</row>
    <row r="172" spans="1:15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</row>
    <row r="173" spans="1:15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</row>
    <row r="174" spans="1:15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</row>
    <row r="175" spans="1:15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</row>
    <row r="176" spans="1:15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</row>
    <row r="177" spans="1:15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</row>
    <row r="178" spans="1:15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</row>
    <row r="179" spans="1:15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</row>
    <row r="180" spans="1:15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</row>
    <row r="181" spans="1:15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</row>
    <row r="182" spans="1:15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</row>
    <row r="183" spans="1:15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</row>
    <row r="184" spans="1:15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</row>
    <row r="185" spans="1:15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</row>
    <row r="186" spans="1:15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</row>
    <row r="187" spans="1:15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</row>
    <row r="188" spans="1:15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</row>
    <row r="189" spans="1:15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</row>
    <row r="190" spans="1:15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</row>
    <row r="191" spans="1:15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</row>
    <row r="192" spans="1:15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</row>
    <row r="193" spans="1:15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</row>
    <row r="194" spans="1:15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</row>
    <row r="195" spans="1:15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</row>
    <row r="196" spans="1:15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</row>
    <row r="197" spans="1:15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</row>
    <row r="198" spans="1:15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</row>
    <row r="199" spans="1:15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</row>
    <row r="200" spans="1:15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</row>
    <row r="201" spans="1:15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</row>
    <row r="202" spans="1:15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</row>
    <row r="203" spans="1:15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</row>
    <row r="204" spans="1:15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</row>
    <row r="205" spans="1:15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</row>
    <row r="206" spans="1:15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</row>
    <row r="207" spans="1:15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</row>
    <row r="208" spans="1:15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</row>
    <row r="209" spans="1:15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</row>
    <row r="210" spans="1:15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</row>
    <row r="211" spans="1:15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</row>
    <row r="212" spans="1:15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</row>
    <row r="213" spans="1:15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</row>
    <row r="214" spans="1:15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</row>
    <row r="215" spans="1:15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</row>
    <row r="216" spans="1:15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</row>
    <row r="217" spans="1:15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</row>
    <row r="218" spans="1:15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</row>
    <row r="219" spans="1:15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</row>
    <row r="220" spans="1:15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</row>
    <row r="221" spans="1:15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</row>
    <row r="222" spans="1:15">
      <c r="A222" s="48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</row>
    <row r="223" spans="1:15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</row>
    <row r="224" spans="1:15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</row>
    <row r="225" spans="1:15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</row>
    <row r="226" spans="1:15">
      <c r="A226" s="48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</row>
    <row r="227" spans="1:15">
      <c r="A227" s="48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</row>
    <row r="228" spans="1:15">
      <c r="A228" s="48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</row>
    <row r="229" spans="1:15">
      <c r="A229" s="48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</row>
    <row r="230" spans="1:15">
      <c r="A230" s="48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</row>
    <row r="231" spans="1:15">
      <c r="A231" s="48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</row>
    <row r="232" spans="1:15">
      <c r="A232" s="48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</row>
    <row r="233" spans="1:15">
      <c r="A233" s="48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</row>
    <row r="234" spans="1:15">
      <c r="A234" s="48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</row>
    <row r="235" spans="1:15">
      <c r="A235" s="48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</row>
    <row r="236" spans="1:15">
      <c r="A236" s="48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</row>
    <row r="237" spans="1:15">
      <c r="A237" s="48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</row>
    <row r="238" spans="1:15">
      <c r="A238" s="48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</row>
    <row r="239" spans="1:15">
      <c r="A239" s="48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</row>
    <row r="240" spans="1:15">
      <c r="A240" s="48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</row>
    <row r="241" spans="1:15">
      <c r="A241" s="48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</row>
    <row r="242" spans="1:15">
      <c r="A242" s="48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</row>
    <row r="243" spans="1:15">
      <c r="A243" s="48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</row>
    <row r="244" spans="1:15">
      <c r="A244" s="48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</row>
    <row r="245" spans="1:15">
      <c r="A245" s="48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</row>
    <row r="246" spans="1:15">
      <c r="A246" s="48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</row>
    <row r="247" spans="1:15">
      <c r="A247" s="48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</row>
    <row r="248" spans="1:15">
      <c r="A248" s="48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</row>
    <row r="249" spans="1:15">
      <c r="A249" s="48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</row>
    <row r="250" spans="1:15">
      <c r="A250" s="48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</row>
    <row r="251" spans="1:15">
      <c r="A251" s="48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</row>
    <row r="252" spans="1:15">
      <c r="A252" s="48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</row>
    <row r="253" spans="1:15">
      <c r="A253" s="48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</row>
    <row r="254" spans="1:15">
      <c r="A254" s="48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</row>
    <row r="255" spans="1:15">
      <c r="A255" s="48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</row>
    <row r="256" spans="1:15">
      <c r="A256" s="48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</row>
    <row r="257" spans="1:15">
      <c r="A257" s="48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</row>
    <row r="258" spans="1:15">
      <c r="A258" s="48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</row>
    <row r="259" spans="1:15">
      <c r="A259" s="48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</row>
    <row r="260" spans="1:15">
      <c r="A260" s="48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</row>
    <row r="261" spans="1:15">
      <c r="A261" s="48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</row>
    <row r="262" spans="1:15">
      <c r="A262" s="48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</row>
    <row r="263" spans="1:15">
      <c r="A263" s="48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</row>
    <row r="264" spans="1:15">
      <c r="A264" s="48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</row>
    <row r="265" spans="1:15">
      <c r="A265" s="48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</row>
    <row r="266" spans="1:15">
      <c r="A266" s="48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</row>
    <row r="267" spans="1:15">
      <c r="A267" s="48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</row>
    <row r="268" spans="1:15">
      <c r="A268" s="48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</row>
    <row r="269" spans="1:15">
      <c r="A269" s="48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</row>
    <row r="270" spans="1:15">
      <c r="A270" s="48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</row>
    <row r="271" spans="1:15">
      <c r="A271" s="48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</row>
    <row r="272" spans="1:15">
      <c r="A272" s="48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</row>
    <row r="273" spans="1:15">
      <c r="A273" s="48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</row>
    <row r="274" spans="1:15">
      <c r="A274" s="48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</row>
    <row r="275" spans="1:15">
      <c r="A275" s="48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</row>
    <row r="276" spans="1:15">
      <c r="A276" s="48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</row>
    <row r="277" spans="1:15">
      <c r="A277" s="48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</row>
    <row r="278" spans="1:15">
      <c r="A278" s="48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</row>
    <row r="279" spans="1:15">
      <c r="A279" s="48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</row>
    <row r="280" spans="1:15">
      <c r="A280" s="48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</row>
    <row r="281" spans="1:15">
      <c r="A281" s="48"/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</row>
    <row r="282" spans="1:15">
      <c r="A282" s="48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</row>
    <row r="283" spans="1:15">
      <c r="A283" s="48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</row>
    <row r="284" spans="1:15">
      <c r="A284" s="48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</row>
    <row r="285" spans="1:15">
      <c r="A285" s="48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</row>
    <row r="286" spans="1:15">
      <c r="A286" s="48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</row>
    <row r="287" spans="1:15">
      <c r="A287" s="48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</row>
    <row r="288" spans="1:15">
      <c r="A288" s="48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</row>
    <row r="289" spans="1:15">
      <c r="A289" s="48"/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</row>
    <row r="290" spans="1:15">
      <c r="A290" s="48"/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</row>
    <row r="291" spans="1:15">
      <c r="A291" s="48"/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</row>
    <row r="292" spans="1:15">
      <c r="A292" s="48"/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</row>
    <row r="293" spans="1:15">
      <c r="A293" s="48"/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</row>
    <row r="294" spans="1:15">
      <c r="A294" s="48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</row>
    <row r="295" spans="1:15">
      <c r="A295" s="48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</row>
    <row r="296" spans="1:15">
      <c r="A296" s="48"/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</row>
    <row r="297" spans="1:15">
      <c r="A297" s="48"/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</row>
    <row r="298" spans="1:15">
      <c r="A298" s="48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</row>
    <row r="299" spans="1:15">
      <c r="A299" s="48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</row>
    <row r="300" spans="1:15">
      <c r="A300" s="48"/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</row>
    <row r="301" spans="1:15">
      <c r="A301" s="48"/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</row>
    <row r="302" spans="1:15">
      <c r="A302" s="48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</row>
    <row r="303" spans="1:15">
      <c r="A303" s="48"/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</row>
    <row r="304" spans="1:15">
      <c r="A304" s="48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</row>
    <row r="305" spans="1:15">
      <c r="A305" s="48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</row>
    <row r="306" spans="1:15">
      <c r="A306" s="48"/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</row>
    <row r="307" spans="1:15">
      <c r="A307" s="48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</row>
    <row r="308" spans="1:15">
      <c r="A308" s="48"/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</row>
    <row r="309" spans="1:15">
      <c r="A309" s="48"/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</row>
    <row r="310" spans="1:15">
      <c r="A310" s="48"/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</row>
    <row r="311" spans="1:15">
      <c r="A311" s="48"/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</row>
    <row r="312" spans="1:15">
      <c r="A312" s="48"/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</row>
    <row r="313" spans="1:15">
      <c r="A313" s="48"/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</row>
    <row r="314" spans="1:15">
      <c r="A314" s="48"/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</row>
    <row r="315" spans="1:15">
      <c r="A315" s="48"/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</row>
    <row r="316" spans="1:15">
      <c r="A316" s="48"/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</row>
    <row r="317" spans="1:15">
      <c r="A317" s="48"/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</row>
    <row r="318" spans="1:15">
      <c r="A318" s="48"/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</row>
    <row r="319" spans="1:15">
      <c r="A319" s="48"/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</row>
    <row r="320" spans="1:15">
      <c r="A320" s="48"/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</row>
    <row r="321" spans="1:15">
      <c r="A321" s="48"/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</row>
    <row r="322" spans="1:15">
      <c r="A322" s="48"/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</row>
    <row r="323" spans="1:15">
      <c r="A323" s="48"/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</row>
    <row r="324" spans="1:15">
      <c r="A324" s="48"/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</row>
    <row r="325" spans="1:15">
      <c r="A325" s="48"/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</row>
    <row r="326" spans="1:15">
      <c r="A326" s="48"/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</row>
    <row r="327" spans="1:15">
      <c r="A327" s="48"/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</row>
    <row r="328" spans="1:15">
      <c r="A328" s="48"/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</row>
    <row r="329" spans="1:15">
      <c r="A329" s="48"/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</row>
    <row r="330" spans="1:15">
      <c r="A330" s="48"/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</row>
    <row r="331" spans="1:15">
      <c r="A331" s="48"/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</row>
    <row r="332" spans="1:15">
      <c r="A332" s="48"/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</row>
    <row r="333" spans="1:15">
      <c r="A333" s="48"/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</row>
    <row r="334" spans="1:15">
      <c r="A334" s="48"/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</row>
    <row r="335" spans="1:15">
      <c r="A335" s="48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</row>
    <row r="336" spans="1:15">
      <c r="A336" s="48"/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</row>
    <row r="337" spans="1:15">
      <c r="A337" s="48"/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</row>
    <row r="338" spans="1:15">
      <c r="A338" s="48"/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</row>
    <row r="339" spans="1:15">
      <c r="A339" s="48"/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</row>
    <row r="340" spans="1:15">
      <c r="A340" s="48"/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</row>
    <row r="341" spans="1:15">
      <c r="A341" s="48"/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</row>
    <row r="342" spans="1:15">
      <c r="A342" s="48"/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</row>
    <row r="343" spans="1:15">
      <c r="A343" s="48"/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</row>
    <row r="344" spans="1:15">
      <c r="A344" s="48"/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</row>
    <row r="345" spans="1:15">
      <c r="A345" s="48"/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</row>
    <row r="346" spans="1:15">
      <c r="A346" s="48"/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</row>
    <row r="347" spans="1:15">
      <c r="A347" s="48"/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</row>
    <row r="348" spans="1:15">
      <c r="A348" s="48"/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</row>
    <row r="349" spans="1:15">
      <c r="A349" s="48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</row>
    <row r="350" spans="1:15">
      <c r="A350" s="48"/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</row>
    <row r="351" spans="1:15">
      <c r="A351" s="48"/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</row>
    <row r="352" spans="1:15">
      <c r="A352" s="48"/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</row>
    <row r="353" spans="1:15">
      <c r="A353" s="48"/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</row>
    <row r="354" spans="1:15">
      <c r="A354" s="48"/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</row>
    <row r="355" spans="1:15">
      <c r="A355" s="48"/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</row>
    <row r="356" spans="1:15">
      <c r="A356" s="48"/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</row>
    <row r="357" spans="1:15">
      <c r="A357" s="48"/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</row>
    <row r="358" spans="1:15">
      <c r="A358" s="48"/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</row>
    <row r="359" spans="1:15">
      <c r="A359" s="48"/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</row>
    <row r="360" spans="1:15">
      <c r="A360" s="48"/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</row>
    <row r="361" spans="1:15">
      <c r="A361" s="48"/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</row>
    <row r="362" spans="1:15">
      <c r="A362" s="48"/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</row>
    <row r="363" spans="1:15">
      <c r="A363" s="48"/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</row>
    <row r="364" spans="1:15">
      <c r="A364" s="48"/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</row>
    <row r="365" spans="1:15">
      <c r="A365" s="48"/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</row>
    <row r="366" spans="1:15">
      <c r="A366" s="48"/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</row>
    <row r="367" spans="1:15">
      <c r="A367" s="48"/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</row>
    <row r="368" spans="1:15">
      <c r="A368" s="48"/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</row>
    <row r="369" spans="1:15">
      <c r="A369" s="48"/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</row>
    <row r="370" spans="1:15">
      <c r="A370" s="48"/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</row>
    <row r="371" spans="1:15">
      <c r="A371" s="48"/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</row>
    <row r="372" spans="1:15">
      <c r="A372" s="48"/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</row>
    <row r="373" spans="1:15">
      <c r="A373" s="48"/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</row>
    <row r="374" spans="1:15">
      <c r="A374" s="48"/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</row>
    <row r="375" spans="1:15">
      <c r="A375" s="48"/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</row>
    <row r="376" spans="1:15">
      <c r="A376" s="48"/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</row>
    <row r="377" spans="1:15">
      <c r="A377" s="48"/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</row>
    <row r="378" spans="1:15">
      <c r="A378" s="48"/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</row>
    <row r="379" spans="1:15">
      <c r="A379" s="48"/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</row>
    <row r="380" spans="1:15">
      <c r="A380" s="48"/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</row>
    <row r="381" spans="1:15">
      <c r="A381" s="48"/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</row>
    <row r="382" spans="1:15">
      <c r="A382" s="48"/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</row>
    <row r="383" spans="1:15">
      <c r="A383" s="48"/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</row>
    <row r="384" spans="1:15">
      <c r="A384" s="48"/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</row>
    <row r="385" spans="1:15">
      <c r="A385" s="48"/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</row>
    <row r="386" spans="1:15">
      <c r="A386" s="48"/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</row>
    <row r="387" spans="1:15">
      <c r="A387" s="48"/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</row>
    <row r="388" spans="1:15">
      <c r="A388" s="48"/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</row>
    <row r="389" spans="1:15">
      <c r="A389" s="48"/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</row>
    <row r="390" spans="1:15">
      <c r="A390" s="48"/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</row>
    <row r="391" spans="1:15">
      <c r="A391" s="48"/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</row>
    <row r="392" spans="1:15">
      <c r="A392" s="48"/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</row>
    <row r="393" spans="1:15">
      <c r="A393" s="48"/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</row>
    <row r="394" spans="1:15">
      <c r="A394" s="48"/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</row>
    <row r="395" spans="1:15">
      <c r="A395" s="48"/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</row>
    <row r="396" spans="1:15">
      <c r="A396" s="48"/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</row>
    <row r="397" spans="1:15">
      <c r="A397" s="48"/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</row>
    <row r="398" spans="1:15">
      <c r="A398" s="48"/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</row>
    <row r="399" spans="1:15">
      <c r="A399" s="48"/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</row>
    <row r="400" spans="1:15">
      <c r="A400" s="48"/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</row>
    <row r="401" spans="1:15">
      <c r="A401" s="48"/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</row>
    <row r="402" spans="1:15">
      <c r="A402" s="48"/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</row>
    <row r="403" spans="1:15">
      <c r="A403" s="48"/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</row>
    <row r="404" spans="1:15">
      <c r="A404" s="48"/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</row>
    <row r="405" spans="1:15">
      <c r="A405" s="48"/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</row>
    <row r="406" spans="1:15">
      <c r="A406" s="48"/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</row>
    <row r="407" spans="1:15">
      <c r="A407" s="48"/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</row>
    <row r="408" spans="1:15">
      <c r="A408" s="48"/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</row>
    <row r="409" spans="1:15">
      <c r="A409" s="48"/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</row>
    <row r="410" spans="1:15">
      <c r="A410" s="48"/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</row>
    <row r="411" spans="1:15">
      <c r="A411" s="48"/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</row>
    <row r="412" spans="1:15">
      <c r="A412" s="48"/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</row>
    <row r="413" spans="1:15">
      <c r="A413" s="48"/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</row>
    <row r="414" spans="1:15">
      <c r="A414" s="48"/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</row>
    <row r="415" spans="1:15">
      <c r="A415" s="48"/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</row>
    <row r="416" spans="1:15">
      <c r="A416" s="48"/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</row>
    <row r="417" spans="1:15">
      <c r="A417" s="48"/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</row>
    <row r="418" spans="1:15">
      <c r="A418" s="48"/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</row>
    <row r="419" spans="1:15">
      <c r="A419" s="48"/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</row>
    <row r="420" spans="1:15">
      <c r="A420" s="48"/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</row>
    <row r="421" spans="1:15">
      <c r="A421" s="48"/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</row>
    <row r="422" spans="1:15">
      <c r="A422" s="48"/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</row>
    <row r="423" spans="1:15">
      <c r="A423" s="48"/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</row>
    <row r="424" spans="1:15">
      <c r="A424" s="48"/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</row>
    <row r="425" spans="1:15">
      <c r="A425" s="48"/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</row>
    <row r="426" spans="1:15">
      <c r="A426" s="48"/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</row>
    <row r="427" spans="1:15">
      <c r="A427" s="48"/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</row>
    <row r="428" spans="1:15">
      <c r="A428" s="48"/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</row>
    <row r="429" spans="1:15">
      <c r="A429" s="48"/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</row>
    <row r="430" spans="1:15">
      <c r="A430" s="48"/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</row>
    <row r="431" spans="1:15">
      <c r="A431" s="48"/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</row>
    <row r="432" spans="1:15">
      <c r="A432" s="48"/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</row>
    <row r="433" spans="1:15">
      <c r="A433" s="48"/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</row>
    <row r="434" spans="1:15">
      <c r="A434" s="48"/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</row>
    <row r="435" spans="1:15">
      <c r="A435" s="48"/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</row>
    <row r="436" spans="1:15">
      <c r="A436" s="48"/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</row>
    <row r="437" spans="1:15">
      <c r="A437" s="48"/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</row>
    <row r="438" spans="1:15">
      <c r="A438" s="48"/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</row>
    <row r="439" spans="1:15">
      <c r="A439" s="48"/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</row>
    <row r="440" spans="1:15">
      <c r="A440" s="48"/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</row>
    <row r="441" spans="1:15">
      <c r="A441" s="48"/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</row>
    <row r="442" spans="1:15">
      <c r="A442" s="48"/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</row>
    <row r="443" spans="1:15">
      <c r="A443" s="48"/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</row>
    <row r="444" spans="1:15">
      <c r="A444" s="48"/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</row>
    <row r="445" spans="1:15">
      <c r="A445" s="48"/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</row>
    <row r="446" spans="1:15">
      <c r="A446" s="48"/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</row>
    <row r="447" spans="1:15">
      <c r="A447" s="48"/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</row>
    <row r="448" spans="1:15">
      <c r="A448" s="48"/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</row>
    <row r="449" spans="1:15">
      <c r="A449" s="48"/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</row>
    <row r="450" spans="1:15">
      <c r="A450" s="48"/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</row>
    <row r="451" spans="1:15">
      <c r="A451" s="48"/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</row>
    <row r="452" spans="1:15">
      <c r="A452" s="48"/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</row>
    <row r="453" spans="1:15">
      <c r="A453" s="48"/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</row>
    <row r="454" spans="1:15">
      <c r="A454" s="48"/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</row>
    <row r="455" spans="1:15">
      <c r="A455" s="48"/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</row>
    <row r="456" spans="1:15">
      <c r="A456" s="48"/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</row>
    <row r="457" spans="1:15">
      <c r="A457" s="48"/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</row>
    <row r="458" spans="1:15">
      <c r="A458" s="48"/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</row>
    <row r="459" spans="1:15">
      <c r="A459" s="48"/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</row>
    <row r="460" spans="1:15">
      <c r="A460" s="48"/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</row>
    <row r="461" spans="1:15">
      <c r="A461" s="48"/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</row>
    <row r="462" spans="1:15">
      <c r="A462" s="48"/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</row>
    <row r="463" spans="1:15">
      <c r="A463" s="48"/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</row>
    <row r="464" spans="1:15">
      <c r="A464" s="48"/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</row>
    <row r="465" spans="1:15">
      <c r="A465" s="48"/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</row>
    <row r="466" spans="1:15">
      <c r="A466" s="48"/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</row>
    <row r="467" spans="1:15">
      <c r="A467" s="48"/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</row>
    <row r="468" spans="1:15">
      <c r="A468" s="48"/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</row>
    <row r="469" spans="1:15">
      <c r="A469" s="48"/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</row>
    <row r="470" spans="1:15">
      <c r="A470" s="48"/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</row>
    <row r="471" spans="1:15">
      <c r="A471" s="48"/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</row>
    <row r="472" spans="1:15">
      <c r="A472" s="48"/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</row>
    <row r="473" spans="1:15">
      <c r="A473" s="48"/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</row>
    <row r="474" spans="1:15">
      <c r="A474" s="48"/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</row>
    <row r="475" spans="1:15">
      <c r="A475" s="48"/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</row>
    <row r="476" spans="1:15">
      <c r="A476" s="48"/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</row>
    <row r="477" spans="1:15">
      <c r="A477" s="48"/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</row>
    <row r="478" spans="1:15">
      <c r="A478" s="48"/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</row>
    <row r="479" spans="1:15">
      <c r="A479" s="48"/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</row>
    <row r="480" spans="1:15">
      <c r="A480" s="48"/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</row>
    <row r="481" spans="1:15">
      <c r="A481" s="48"/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</row>
    <row r="482" spans="1:15">
      <c r="A482" s="48"/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</row>
    <row r="483" spans="1:15">
      <c r="A483" s="48"/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</row>
    <row r="484" spans="1:15">
      <c r="A484" s="48"/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</row>
    <row r="485" spans="1:15">
      <c r="A485" s="48"/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</row>
    <row r="486" spans="1:15">
      <c r="A486" s="48"/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</row>
    <row r="487" spans="1:15">
      <c r="A487" s="48"/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</row>
    <row r="488" spans="1:15">
      <c r="A488" s="48"/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</row>
    <row r="489" spans="1:15">
      <c r="A489" s="48"/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</row>
    <row r="490" spans="1:15">
      <c r="A490" s="48"/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</row>
    <row r="491" spans="1:15">
      <c r="A491" s="48"/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</row>
    <row r="492" spans="1:15">
      <c r="A492" s="48"/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</row>
    <row r="493" spans="1:15">
      <c r="A493" s="48"/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</row>
    <row r="494" spans="1:15">
      <c r="A494" s="48"/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</row>
    <row r="495" spans="1:15">
      <c r="A495" s="48"/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</row>
    <row r="496" spans="1:15">
      <c r="A496" s="48"/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</row>
    <row r="497" spans="1:15">
      <c r="A497" s="48"/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</row>
    <row r="498" spans="1:15">
      <c r="A498" s="48"/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</row>
    <row r="499" spans="1:15">
      <c r="A499" s="48"/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</row>
    <row r="500" spans="1:15">
      <c r="A500" s="48"/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</row>
    <row r="501" spans="1:15">
      <c r="A501" s="48"/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</row>
    <row r="502" spans="1:15">
      <c r="A502" s="48"/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</row>
    <row r="503" spans="1:15">
      <c r="A503" s="48"/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</row>
    <row r="504" spans="1:15">
      <c r="A504" s="48"/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</row>
    <row r="505" spans="1:15">
      <c r="A505" s="48"/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</row>
    <row r="506" spans="1:15">
      <c r="A506" s="48"/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</row>
    <row r="507" spans="1:15">
      <c r="A507" s="48"/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</row>
    <row r="508" spans="1:15">
      <c r="A508" s="48"/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</row>
    <row r="509" spans="1:15">
      <c r="A509" s="48"/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</row>
    <row r="510" spans="1:15">
      <c r="A510" s="48"/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</row>
    <row r="511" spans="1:15">
      <c r="A511" s="48"/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</row>
    <row r="512" spans="1:15">
      <c r="A512" s="48"/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</row>
    <row r="513" spans="1:15">
      <c r="A513" s="48"/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</row>
    <row r="514" spans="1:15">
      <c r="A514" s="48"/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</row>
    <row r="515" spans="1:15">
      <c r="A515" s="48"/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</row>
    <row r="516" spans="1:15">
      <c r="A516" s="48"/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</row>
    <row r="517" spans="1:15">
      <c r="A517" s="48"/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</row>
    <row r="518" spans="1:15">
      <c r="A518" s="48"/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</row>
    <row r="519" spans="1:15">
      <c r="A519" s="48"/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</row>
    <row r="520" spans="1:15">
      <c r="A520" s="48"/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</row>
    <row r="521" spans="1:15">
      <c r="A521" s="48"/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</row>
    <row r="522" spans="1:15">
      <c r="A522" s="48"/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</row>
    <row r="523" spans="1:15">
      <c r="A523" s="48"/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</row>
    <row r="524" spans="1:15">
      <c r="A524" s="48"/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</row>
    <row r="525" spans="1:15">
      <c r="A525" s="48"/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</row>
    <row r="526" spans="1:15">
      <c r="A526" s="48"/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</row>
    <row r="527" spans="1:15">
      <c r="A527" s="48"/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</row>
    <row r="528" spans="1:15">
      <c r="A528" s="48"/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</row>
    <row r="529" spans="1:15">
      <c r="A529" s="48"/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</row>
    <row r="530" spans="1:15">
      <c r="A530" s="48"/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</row>
    <row r="531" spans="1:15">
      <c r="A531" s="48"/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</row>
    <row r="532" spans="1:15">
      <c r="A532" s="48"/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</row>
    <row r="533" spans="1:15">
      <c r="A533" s="48"/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</row>
    <row r="534" spans="1:15">
      <c r="A534" s="48"/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</row>
    <row r="535" spans="1:15">
      <c r="A535" s="48"/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</row>
    <row r="536" spans="1:15">
      <c r="A536" s="48"/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</row>
    <row r="537" spans="1:15">
      <c r="A537" s="48"/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</row>
    <row r="538" spans="1:15">
      <c r="A538" s="48"/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</row>
    <row r="539" spans="1:15">
      <c r="A539" s="48"/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</row>
    <row r="540" spans="1:15">
      <c r="A540" s="48"/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</row>
    <row r="541" spans="1:15">
      <c r="A541" s="48"/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</row>
    <row r="542" spans="1:15">
      <c r="A542" s="48"/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</row>
    <row r="543" spans="1:15">
      <c r="A543" s="48"/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</row>
    <row r="544" spans="1:15">
      <c r="A544" s="48"/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</row>
    <row r="545" spans="1:15">
      <c r="A545" s="48"/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</row>
    <row r="546" spans="1:15">
      <c r="A546" s="48"/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</row>
    <row r="547" spans="1:15">
      <c r="A547" s="48"/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</row>
    <row r="548" spans="1:15">
      <c r="A548" s="48"/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</row>
    <row r="549" spans="1:15">
      <c r="A549" s="48"/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</row>
    <row r="550" spans="1:15">
      <c r="A550" s="48"/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</row>
    <row r="551" spans="1:15">
      <c r="A551" s="48"/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</row>
    <row r="552" spans="1:15">
      <c r="A552" s="48"/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</row>
    <row r="553" spans="1:15">
      <c r="A553" s="48"/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</row>
    <row r="554" spans="1:15">
      <c r="A554" s="48"/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</row>
    <row r="555" spans="1:15">
      <c r="A555" s="48"/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</row>
    <row r="556" spans="1:15">
      <c r="A556" s="48"/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</row>
    <row r="557" spans="1:15">
      <c r="A557" s="48"/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</row>
    <row r="558" spans="1:15">
      <c r="A558" s="48"/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</row>
    <row r="559" spans="1:15">
      <c r="A559" s="48"/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</row>
    <row r="560" spans="1:15">
      <c r="A560" s="48"/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</row>
    <row r="561" spans="1:15">
      <c r="A561" s="48"/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</row>
    <row r="562" spans="1:15">
      <c r="A562" s="48"/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</row>
    <row r="563" spans="1:15">
      <c r="A563" s="48"/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</row>
    <row r="564" spans="1:15">
      <c r="A564" s="48"/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</row>
    <row r="565" spans="1:15">
      <c r="A565" s="48"/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</row>
    <row r="566" spans="1:15">
      <c r="A566" s="48"/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</row>
    <row r="567" spans="1:15">
      <c r="A567" s="48"/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</row>
    <row r="568" spans="1:15">
      <c r="A568" s="48"/>
      <c r="B568" s="48"/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</row>
    <row r="569" spans="1:15">
      <c r="A569" s="48"/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</row>
    <row r="570" spans="1:15">
      <c r="A570" s="48"/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</row>
    <row r="571" spans="1:15">
      <c r="A571" s="48"/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</row>
    <row r="572" spans="1:15">
      <c r="A572" s="48"/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</row>
    <row r="573" spans="1:15">
      <c r="A573" s="48"/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</row>
    <row r="574" spans="1:15">
      <c r="A574" s="48"/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</row>
    <row r="575" spans="1:15">
      <c r="A575" s="48"/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</row>
    <row r="576" spans="1:15">
      <c r="A576" s="48"/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</row>
    <row r="577" spans="1:15">
      <c r="A577" s="48"/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</row>
    <row r="578" spans="1:15">
      <c r="A578" s="48"/>
      <c r="B578" s="48"/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</row>
    <row r="579" spans="1:15">
      <c r="A579" s="48"/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</row>
    <row r="580" spans="1:15">
      <c r="A580" s="48"/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</row>
    <row r="581" spans="1:15">
      <c r="A581" s="48"/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</row>
    <row r="582" spans="1:15">
      <c r="A582" s="48"/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</row>
    <row r="583" spans="1:15">
      <c r="A583" s="48"/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</row>
    <row r="584" spans="1:15">
      <c r="A584" s="48"/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</row>
    <row r="585" spans="1:15">
      <c r="A585" s="48"/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</row>
    <row r="586" spans="1:15">
      <c r="A586" s="48"/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</row>
    <row r="587" spans="1:15">
      <c r="A587" s="48"/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</row>
    <row r="588" spans="1:15">
      <c r="A588" s="48"/>
      <c r="B588" s="48"/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</row>
    <row r="589" spans="1:15">
      <c r="A589" s="48"/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</row>
    <row r="590" spans="1:15">
      <c r="A590" s="48"/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</row>
    <row r="591" spans="1:15">
      <c r="A591" s="48"/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</row>
    <row r="592" spans="1:15">
      <c r="A592" s="48"/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</row>
    <row r="593" spans="1:15">
      <c r="A593" s="48"/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</row>
    <row r="594" spans="1:15">
      <c r="A594" s="48"/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</row>
    <row r="595" spans="1:15">
      <c r="A595" s="48"/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</row>
    <row r="596" spans="1:15">
      <c r="A596" s="48"/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</row>
    <row r="597" spans="1:15">
      <c r="A597" s="48"/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</row>
    <row r="598" spans="1:15">
      <c r="A598" s="48"/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</row>
    <row r="599" spans="1:15">
      <c r="A599" s="48"/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</row>
    <row r="600" spans="1:15">
      <c r="A600" s="48"/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</row>
    <row r="601" spans="1:15">
      <c r="A601" s="48"/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</row>
    <row r="602" spans="1:15">
      <c r="A602" s="48"/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</row>
    <row r="603" spans="1:15">
      <c r="A603" s="48"/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</row>
    <row r="604" spans="1:15">
      <c r="A604" s="48"/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</row>
    <row r="605" spans="1:15">
      <c r="A605" s="48"/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</row>
    <row r="606" spans="1:15">
      <c r="A606" s="48"/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</row>
    <row r="607" spans="1:15">
      <c r="A607" s="48"/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</row>
    <row r="608" spans="1:15">
      <c r="A608" s="48"/>
      <c r="B608" s="48"/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</row>
    <row r="609" spans="1:15">
      <c r="A609" s="48"/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</row>
    <row r="610" spans="1:15">
      <c r="A610" s="48"/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</row>
    <row r="611" spans="1:15">
      <c r="A611" s="48"/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</row>
    <row r="612" spans="1:15">
      <c r="A612" s="48"/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</row>
    <row r="613" spans="1:15">
      <c r="A613" s="48"/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</row>
    <row r="614" spans="1:15">
      <c r="A614" s="48"/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</row>
    <row r="615" spans="1:15">
      <c r="A615" s="48"/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</row>
    <row r="616" spans="1:15">
      <c r="A616" s="48"/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</row>
    <row r="617" spans="1:15">
      <c r="A617" s="48"/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</row>
    <row r="618" spans="1:15">
      <c r="A618" s="48"/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</row>
    <row r="619" spans="1:15">
      <c r="A619" s="48"/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</row>
    <row r="620" spans="1:15">
      <c r="A620" s="48"/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</row>
    <row r="621" spans="1:15">
      <c r="A621" s="48"/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</row>
    <row r="622" spans="1:15">
      <c r="A622" s="48"/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</row>
    <row r="623" spans="1:15">
      <c r="A623" s="48"/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</row>
    <row r="624" spans="1:15">
      <c r="A624" s="48"/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</row>
    <row r="625" spans="1:15">
      <c r="A625" s="48"/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</row>
    <row r="626" spans="1:15">
      <c r="A626" s="48"/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</row>
    <row r="627" spans="1:15">
      <c r="A627" s="48"/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</row>
    <row r="628" spans="1:15">
      <c r="A628" s="48"/>
      <c r="B628" s="48"/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</row>
    <row r="629" spans="1:15">
      <c r="A629" s="48"/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</row>
    <row r="630" spans="1:15">
      <c r="A630" s="48"/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</row>
    <row r="631" spans="1:15">
      <c r="A631" s="48"/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</row>
    <row r="632" spans="1:15">
      <c r="A632" s="48"/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</row>
    <row r="633" spans="1:15">
      <c r="A633" s="48"/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</row>
    <row r="634" spans="1:15">
      <c r="A634" s="48"/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</row>
    <row r="635" spans="1:15">
      <c r="A635" s="48"/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</row>
    <row r="636" spans="1:15">
      <c r="A636" s="48"/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</row>
    <row r="637" spans="1:15">
      <c r="A637" s="48"/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</row>
    <row r="638" spans="1:15">
      <c r="A638" s="48"/>
      <c r="B638" s="48"/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</row>
    <row r="639" spans="1:15">
      <c r="A639" s="48"/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</row>
    <row r="640" spans="1:15">
      <c r="A640" s="48"/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</row>
    <row r="641" spans="1:15">
      <c r="A641" s="48"/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</row>
    <row r="642" spans="1:15">
      <c r="A642" s="48"/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</row>
    <row r="643" spans="1:15">
      <c r="A643" s="48"/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</row>
    <row r="644" spans="1:15">
      <c r="A644" s="48"/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</row>
    <row r="645" spans="1:15">
      <c r="A645" s="48"/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</row>
    <row r="646" spans="1:15">
      <c r="A646" s="48"/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</row>
    <row r="647" spans="1:15">
      <c r="A647" s="48"/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</row>
    <row r="648" spans="1:15">
      <c r="A648" s="48"/>
      <c r="B648" s="48"/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</row>
    <row r="649" spans="1:15">
      <c r="A649" s="48"/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</row>
    <row r="650" spans="1:15">
      <c r="A650" s="48"/>
      <c r="B650" s="48"/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</row>
    <row r="651" spans="1:15">
      <c r="A651" s="48"/>
      <c r="B651" s="48"/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</row>
    <row r="652" spans="1:15">
      <c r="A652" s="48"/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</row>
    <row r="653" spans="1:15">
      <c r="A653" s="48"/>
      <c r="B653" s="48"/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</row>
    <row r="654" spans="1:15">
      <c r="A654" s="48"/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</row>
    <row r="655" spans="1:15">
      <c r="A655" s="48"/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</row>
    <row r="656" spans="1:15">
      <c r="A656" s="48"/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</row>
    <row r="657" spans="1:15">
      <c r="A657" s="48"/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</row>
    <row r="658" spans="1:15">
      <c r="A658" s="48"/>
      <c r="B658" s="48"/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</row>
    <row r="659" spans="1:15">
      <c r="A659" s="48"/>
      <c r="B659" s="48"/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</row>
    <row r="660" spans="1:15">
      <c r="A660" s="48"/>
      <c r="B660" s="48"/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</row>
    <row r="661" spans="1:15">
      <c r="A661" s="48"/>
      <c r="B661" s="48"/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</row>
    <row r="662" spans="1:15">
      <c r="A662" s="48"/>
      <c r="B662" s="48"/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</row>
    <row r="663" spans="1:15">
      <c r="A663" s="48"/>
      <c r="B663" s="48"/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</row>
    <row r="664" spans="1:15">
      <c r="A664" s="48"/>
      <c r="B664" s="48"/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8"/>
    </row>
    <row r="665" spans="1:15">
      <c r="A665" s="48"/>
      <c r="B665" s="48"/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</row>
    <row r="666" spans="1:15">
      <c r="A666" s="48"/>
      <c r="B666" s="48"/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</row>
    <row r="667" spans="1:15">
      <c r="A667" s="48"/>
      <c r="B667" s="48"/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O667" s="48"/>
    </row>
    <row r="668" spans="1:15">
      <c r="A668" s="48"/>
      <c r="B668" s="48"/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</row>
    <row r="669" spans="1:15">
      <c r="A669" s="48"/>
      <c r="B669" s="48"/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</row>
    <row r="670" spans="1:15">
      <c r="A670" s="48"/>
      <c r="B670" s="48"/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48"/>
    </row>
    <row r="671" spans="1:15">
      <c r="A671" s="48"/>
      <c r="B671" s="48"/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</row>
    <row r="672" spans="1:15">
      <c r="A672" s="48"/>
      <c r="B672" s="48"/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48"/>
    </row>
    <row r="673" spans="1:15">
      <c r="A673" s="48"/>
      <c r="B673" s="48"/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</row>
    <row r="674" spans="1:15">
      <c r="A674" s="48"/>
      <c r="B674" s="48"/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</row>
    <row r="675" spans="1:15">
      <c r="A675" s="48"/>
      <c r="B675" s="48"/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</row>
    <row r="676" spans="1:15">
      <c r="A676" s="48"/>
      <c r="B676" s="48"/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</row>
    <row r="677" spans="1:15">
      <c r="A677" s="48"/>
      <c r="B677" s="48"/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</row>
    <row r="678" spans="1:15">
      <c r="A678" s="48"/>
      <c r="B678" s="48"/>
      <c r="C678" s="48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48"/>
      <c r="O678" s="48"/>
    </row>
    <row r="679" spans="1:15">
      <c r="A679" s="48"/>
      <c r="B679" s="48"/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</row>
    <row r="680" spans="1:15">
      <c r="A680" s="48"/>
      <c r="B680" s="48"/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48"/>
    </row>
    <row r="681" spans="1:15">
      <c r="A681" s="48"/>
      <c r="B681" s="48"/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48"/>
    </row>
    <row r="682" spans="1:15">
      <c r="A682" s="48"/>
      <c r="B682" s="48"/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48"/>
    </row>
    <row r="683" spans="1:15">
      <c r="A683" s="48"/>
      <c r="B683" s="48"/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48"/>
    </row>
    <row r="684" spans="1:15">
      <c r="A684" s="48"/>
      <c r="B684" s="48"/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8"/>
    </row>
    <row r="685" spans="1:15">
      <c r="A685" s="48"/>
      <c r="B685" s="48"/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</row>
    <row r="686" spans="1:15">
      <c r="A686" s="48"/>
      <c r="B686" s="48"/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O686" s="48"/>
    </row>
    <row r="687" spans="1:15">
      <c r="A687" s="48"/>
      <c r="B687" s="48"/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</row>
    <row r="688" spans="1:15">
      <c r="A688" s="48"/>
      <c r="B688" s="48"/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8"/>
    </row>
    <row r="689" spans="1:15">
      <c r="A689" s="48"/>
      <c r="B689" s="48"/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</row>
    <row r="690" spans="1:15">
      <c r="A690" s="48"/>
      <c r="B690" s="48"/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</row>
    <row r="691" spans="1:15">
      <c r="A691" s="48"/>
      <c r="B691" s="48"/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</row>
    <row r="692" spans="1:15">
      <c r="A692" s="48"/>
      <c r="B692" s="48"/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</row>
    <row r="693" spans="1:15">
      <c r="A693" s="48"/>
      <c r="B693" s="48"/>
      <c r="C693" s="4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</row>
    <row r="694" spans="1:15">
      <c r="A694" s="48"/>
      <c r="B694" s="48"/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48"/>
    </row>
    <row r="695" spans="1:15">
      <c r="A695" s="48"/>
      <c r="B695" s="48"/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</row>
    <row r="696" spans="1:15">
      <c r="A696" s="48"/>
      <c r="B696" s="48"/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O696" s="48"/>
    </row>
    <row r="697" spans="1:15">
      <c r="A697" s="48"/>
      <c r="B697" s="48"/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</row>
    <row r="698" spans="1:15">
      <c r="A698" s="48"/>
      <c r="B698" s="48"/>
      <c r="C698" s="48"/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48"/>
      <c r="O698" s="48"/>
    </row>
    <row r="699" spans="1:15">
      <c r="A699" s="48"/>
      <c r="B699" s="48"/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</row>
    <row r="700" spans="1:15">
      <c r="A700" s="48"/>
      <c r="B700" s="48"/>
      <c r="C700" s="4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</row>
    <row r="701" spans="1:15">
      <c r="A701" s="48"/>
      <c r="B701" s="48"/>
      <c r="C701" s="4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48"/>
    </row>
    <row r="702" spans="1:15">
      <c r="A702" s="48"/>
      <c r="B702" s="48"/>
      <c r="C702" s="4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48"/>
      <c r="O702" s="48"/>
    </row>
    <row r="703" spans="1:15">
      <c r="A703" s="48"/>
      <c r="B703" s="48"/>
      <c r="C703" s="48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48"/>
      <c r="O703" s="48"/>
    </row>
    <row r="704" spans="1:15">
      <c r="A704" s="48"/>
      <c r="B704" s="48"/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</row>
    <row r="705" spans="1:15">
      <c r="A705" s="48"/>
      <c r="B705" s="48"/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</row>
    <row r="706" spans="1:15">
      <c r="A706" s="48"/>
      <c r="B706" s="48"/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</row>
    <row r="707" spans="1:15">
      <c r="A707" s="48"/>
      <c r="B707" s="48"/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</row>
    <row r="708" spans="1:15">
      <c r="A708" s="48"/>
      <c r="B708" s="48"/>
      <c r="C708" s="48"/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48"/>
      <c r="O708" s="48"/>
    </row>
    <row r="709" spans="1:15">
      <c r="A709" s="48"/>
      <c r="B709" s="48"/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</row>
    <row r="710" spans="1:15">
      <c r="A710" s="48"/>
      <c r="B710" s="48"/>
      <c r="C710" s="4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48"/>
    </row>
    <row r="711" spans="1:15">
      <c r="A711" s="48"/>
      <c r="B711" s="48"/>
      <c r="C711" s="4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O711" s="48"/>
    </row>
    <row r="712" spans="1:15">
      <c r="A712" s="48"/>
      <c r="B712" s="48"/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</row>
    <row r="713" spans="1:15">
      <c r="A713" s="48"/>
      <c r="B713" s="48"/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O713" s="48"/>
    </row>
    <row r="714" spans="1:15">
      <c r="A714" s="48"/>
      <c r="B714" s="48"/>
      <c r="C714" s="4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8"/>
      <c r="O714" s="48"/>
    </row>
    <row r="715" spans="1:15">
      <c r="A715" s="48"/>
      <c r="B715" s="48"/>
      <c r="C715" s="4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48"/>
    </row>
    <row r="716" spans="1:15">
      <c r="A716" s="48"/>
      <c r="B716" s="48"/>
      <c r="C716" s="4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O716" s="48"/>
    </row>
    <row r="717" spans="1:15">
      <c r="A717" s="48"/>
      <c r="B717" s="48"/>
      <c r="C717" s="4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48"/>
      <c r="O717" s="48"/>
    </row>
    <row r="718" spans="1:15">
      <c r="A718" s="48"/>
      <c r="B718" s="48"/>
      <c r="C718" s="48"/>
      <c r="D718" s="48"/>
      <c r="E718" s="48"/>
      <c r="F718" s="48"/>
      <c r="G718" s="48"/>
      <c r="H718" s="48"/>
      <c r="I718" s="48"/>
      <c r="J718" s="48"/>
      <c r="K718" s="48"/>
      <c r="L718" s="48"/>
      <c r="M718" s="48"/>
      <c r="N718" s="48"/>
      <c r="O718" s="48"/>
    </row>
    <row r="719" spans="1:15">
      <c r="A719" s="48"/>
      <c r="B719" s="48"/>
      <c r="C719" s="4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48"/>
    </row>
    <row r="720" spans="1:15">
      <c r="A720" s="48"/>
      <c r="B720" s="48"/>
      <c r="C720" s="48"/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48"/>
      <c r="O720" s="48"/>
    </row>
    <row r="721" spans="1:15">
      <c r="A721" s="48"/>
      <c r="B721" s="48"/>
      <c r="C721" s="48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48"/>
      <c r="O721" s="48"/>
    </row>
    <row r="722" spans="1:15">
      <c r="A722" s="48"/>
      <c r="B722" s="48"/>
      <c r="C722" s="48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48"/>
      <c r="O722" s="48"/>
    </row>
    <row r="723" spans="1:15">
      <c r="A723" s="48"/>
      <c r="B723" s="48"/>
      <c r="C723" s="48"/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48"/>
      <c r="O723" s="48"/>
    </row>
    <row r="724" spans="1:15">
      <c r="A724" s="48"/>
      <c r="B724" s="48"/>
      <c r="C724" s="48"/>
      <c r="D724" s="48"/>
      <c r="E724" s="48"/>
      <c r="F724" s="48"/>
      <c r="G724" s="48"/>
      <c r="H724" s="48"/>
      <c r="I724" s="48"/>
      <c r="J724" s="48"/>
      <c r="K724" s="48"/>
      <c r="L724" s="48"/>
      <c r="M724" s="48"/>
      <c r="N724" s="48"/>
      <c r="O724" s="48"/>
    </row>
    <row r="725" spans="1:15">
      <c r="A725" s="48"/>
      <c r="B725" s="48"/>
      <c r="C725" s="4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8"/>
      <c r="O725" s="48"/>
    </row>
    <row r="726" spans="1:15">
      <c r="A726" s="48"/>
      <c r="B726" s="48"/>
      <c r="C726" s="48"/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48"/>
      <c r="O726" s="48"/>
    </row>
    <row r="727" spans="1:15">
      <c r="A727" s="48"/>
      <c r="B727" s="48"/>
      <c r="C727" s="4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48"/>
      <c r="O727" s="48"/>
    </row>
    <row r="728" spans="1:15">
      <c r="A728" s="48"/>
      <c r="B728" s="48"/>
      <c r="C728" s="48"/>
      <c r="D728" s="48"/>
      <c r="E728" s="48"/>
      <c r="F728" s="48"/>
      <c r="G728" s="48"/>
      <c r="H728" s="48"/>
      <c r="I728" s="48"/>
      <c r="J728" s="48"/>
      <c r="K728" s="48"/>
      <c r="L728" s="48"/>
      <c r="M728" s="48"/>
      <c r="N728" s="48"/>
      <c r="O728" s="48"/>
    </row>
    <row r="729" spans="1:15">
      <c r="A729" s="48"/>
      <c r="B729" s="48"/>
      <c r="C729" s="4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8"/>
      <c r="O729" s="48"/>
    </row>
    <row r="730" spans="1:15">
      <c r="A730" s="48"/>
      <c r="B730" s="48"/>
      <c r="C730" s="48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48"/>
      <c r="O730" s="48"/>
    </row>
    <row r="731" spans="1:15">
      <c r="A731" s="48"/>
      <c r="B731" s="48"/>
      <c r="C731" s="48"/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48"/>
      <c r="O731" s="48"/>
    </row>
    <row r="732" spans="1:15">
      <c r="A732" s="48"/>
      <c r="B732" s="48"/>
      <c r="C732" s="48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48"/>
      <c r="O732" s="48"/>
    </row>
    <row r="733" spans="1:15">
      <c r="A733" s="48"/>
      <c r="B733" s="48"/>
      <c r="C733" s="4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8"/>
      <c r="O733" s="48"/>
    </row>
    <row r="734" spans="1:15">
      <c r="A734" s="48"/>
      <c r="B734" s="48"/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O734" s="48"/>
    </row>
    <row r="735" spans="1:15">
      <c r="A735" s="48"/>
      <c r="B735" s="48"/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8"/>
    </row>
    <row r="736" spans="1:15">
      <c r="A736" s="48"/>
      <c r="B736" s="48"/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</row>
    <row r="737" spans="1:15">
      <c r="A737" s="48"/>
      <c r="B737" s="48"/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8"/>
      <c r="O737" s="48"/>
    </row>
    <row r="738" spans="1:15">
      <c r="A738" s="48"/>
      <c r="B738" s="48"/>
      <c r="C738" s="48"/>
      <c r="D738" s="48"/>
      <c r="E738" s="48"/>
      <c r="F738" s="48"/>
      <c r="G738" s="48"/>
      <c r="H738" s="48"/>
      <c r="I738" s="48"/>
      <c r="J738" s="48"/>
      <c r="K738" s="48"/>
      <c r="L738" s="48"/>
      <c r="M738" s="48"/>
      <c r="N738" s="48"/>
      <c r="O738" s="48"/>
    </row>
    <row r="739" spans="1:15">
      <c r="A739" s="48"/>
      <c r="B739" s="48"/>
      <c r="C739" s="48"/>
      <c r="D739" s="48"/>
      <c r="E739" s="48"/>
      <c r="F739" s="48"/>
      <c r="G739" s="48"/>
      <c r="H739" s="48"/>
      <c r="I739" s="48"/>
      <c r="J739" s="48"/>
      <c r="K739" s="48"/>
      <c r="L739" s="48"/>
      <c r="M739" s="48"/>
      <c r="N739" s="48"/>
      <c r="O739" s="48"/>
    </row>
    <row r="740" spans="1:15">
      <c r="A740" s="48"/>
      <c r="B740" s="48"/>
      <c r="C740" s="48"/>
      <c r="D740" s="48"/>
      <c r="E740" s="48"/>
      <c r="F740" s="48"/>
      <c r="G740" s="48"/>
      <c r="H740" s="48"/>
      <c r="I740" s="48"/>
      <c r="J740" s="48"/>
      <c r="K740" s="48"/>
      <c r="L740" s="48"/>
      <c r="M740" s="48"/>
      <c r="N740" s="48"/>
      <c r="O740" s="48"/>
    </row>
    <row r="741" spans="1:15">
      <c r="A741" s="48"/>
      <c r="B741" s="48"/>
      <c r="C741" s="48"/>
      <c r="D741" s="48"/>
      <c r="E741" s="48"/>
      <c r="F741" s="48"/>
      <c r="G741" s="48"/>
      <c r="H741" s="48"/>
      <c r="I741" s="48"/>
      <c r="J741" s="48"/>
      <c r="K741" s="48"/>
      <c r="L741" s="48"/>
      <c r="M741" s="48"/>
      <c r="N741" s="48"/>
      <c r="O741" s="48"/>
    </row>
    <row r="742" spans="1:15">
      <c r="A742" s="48"/>
      <c r="B742" s="48"/>
      <c r="C742" s="48"/>
      <c r="D742" s="48"/>
      <c r="E742" s="48"/>
      <c r="F742" s="48"/>
      <c r="G742" s="48"/>
      <c r="H742" s="48"/>
      <c r="I742" s="48"/>
      <c r="J742" s="48"/>
      <c r="K742" s="48"/>
      <c r="L742" s="48"/>
      <c r="M742" s="48"/>
      <c r="N742" s="48"/>
      <c r="O742" s="48"/>
    </row>
    <row r="743" spans="1:15">
      <c r="A743" s="48"/>
      <c r="B743" s="48"/>
      <c r="C743" s="48"/>
      <c r="D743" s="48"/>
      <c r="E743" s="48"/>
      <c r="F743" s="48"/>
      <c r="G743" s="48"/>
      <c r="H743" s="48"/>
      <c r="I743" s="48"/>
      <c r="J743" s="48"/>
      <c r="K743" s="48"/>
      <c r="L743" s="48"/>
      <c r="M743" s="48"/>
      <c r="N743" s="48"/>
      <c r="O743" s="48"/>
    </row>
    <row r="744" spans="1:15">
      <c r="A744" s="48"/>
      <c r="B744" s="48"/>
      <c r="C744" s="48"/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48"/>
      <c r="O744" s="48"/>
    </row>
    <row r="745" spans="1:15">
      <c r="A745" s="48"/>
      <c r="B745" s="48"/>
      <c r="C745" s="48"/>
      <c r="D745" s="48"/>
      <c r="E745" s="48"/>
      <c r="F745" s="48"/>
      <c r="G745" s="48"/>
      <c r="H745" s="48"/>
      <c r="I745" s="48"/>
      <c r="J745" s="48"/>
      <c r="K745" s="48"/>
      <c r="L745" s="48"/>
      <c r="M745" s="48"/>
      <c r="N745" s="48"/>
      <c r="O745" s="48"/>
    </row>
    <row r="746" spans="1:15">
      <c r="A746" s="48"/>
      <c r="B746" s="48"/>
      <c r="C746" s="48"/>
      <c r="D746" s="48"/>
      <c r="E746" s="48"/>
      <c r="F746" s="48"/>
      <c r="G746" s="48"/>
      <c r="H746" s="48"/>
      <c r="I746" s="48"/>
      <c r="J746" s="48"/>
      <c r="K746" s="48"/>
      <c r="L746" s="48"/>
      <c r="M746" s="48"/>
      <c r="N746" s="48"/>
      <c r="O746" s="48"/>
    </row>
    <row r="747" spans="1:15">
      <c r="A747" s="48"/>
      <c r="B747" s="48"/>
      <c r="C747" s="48"/>
      <c r="D747" s="48"/>
      <c r="E747" s="48"/>
      <c r="F747" s="48"/>
      <c r="G747" s="48"/>
      <c r="H747" s="48"/>
      <c r="I747" s="48"/>
      <c r="J747" s="48"/>
      <c r="K747" s="48"/>
      <c r="L747" s="48"/>
      <c r="M747" s="48"/>
      <c r="N747" s="48"/>
      <c r="O747" s="48"/>
    </row>
    <row r="748" spans="1:15">
      <c r="A748" s="48"/>
      <c r="B748" s="48"/>
      <c r="C748" s="48"/>
      <c r="D748" s="48"/>
      <c r="E748" s="48"/>
      <c r="F748" s="48"/>
      <c r="G748" s="48"/>
      <c r="H748" s="48"/>
      <c r="I748" s="48"/>
      <c r="J748" s="48"/>
      <c r="K748" s="48"/>
      <c r="L748" s="48"/>
      <c r="M748" s="48"/>
      <c r="N748" s="48"/>
      <c r="O748" s="48"/>
    </row>
    <row r="749" spans="1:15">
      <c r="A749" s="48"/>
      <c r="B749" s="48"/>
      <c r="C749" s="48"/>
      <c r="D749" s="48"/>
      <c r="E749" s="48"/>
      <c r="F749" s="48"/>
      <c r="G749" s="48"/>
      <c r="H749" s="48"/>
      <c r="I749" s="48"/>
      <c r="J749" s="48"/>
      <c r="K749" s="48"/>
      <c r="L749" s="48"/>
      <c r="M749" s="48"/>
      <c r="N749" s="48"/>
      <c r="O749" s="48"/>
    </row>
    <row r="750" spans="1:15">
      <c r="A750" s="48"/>
      <c r="B750" s="48"/>
      <c r="C750" s="48"/>
      <c r="D750" s="48"/>
      <c r="E750" s="48"/>
      <c r="F750" s="48"/>
      <c r="G750" s="48"/>
      <c r="H750" s="48"/>
      <c r="I750" s="48"/>
      <c r="J750" s="48"/>
      <c r="K750" s="48"/>
      <c r="L750" s="48"/>
      <c r="M750" s="48"/>
      <c r="N750" s="48"/>
      <c r="O750" s="48"/>
    </row>
    <row r="751" spans="1:15">
      <c r="A751" s="48"/>
      <c r="B751" s="48"/>
      <c r="C751" s="48"/>
      <c r="D751" s="48"/>
      <c r="E751" s="48"/>
      <c r="F751" s="48"/>
      <c r="G751" s="48"/>
      <c r="H751" s="48"/>
      <c r="I751" s="48"/>
      <c r="J751" s="48"/>
      <c r="K751" s="48"/>
      <c r="L751" s="48"/>
      <c r="M751" s="48"/>
      <c r="N751" s="48"/>
      <c r="O751" s="48"/>
    </row>
    <row r="752" spans="1:15">
      <c r="A752" s="48"/>
      <c r="B752" s="48"/>
      <c r="C752" s="48"/>
      <c r="D752" s="48"/>
      <c r="E752" s="48"/>
      <c r="F752" s="48"/>
      <c r="G752" s="48"/>
      <c r="H752" s="48"/>
      <c r="I752" s="48"/>
      <c r="J752" s="48"/>
      <c r="K752" s="48"/>
      <c r="L752" s="48"/>
      <c r="M752" s="48"/>
      <c r="N752" s="48"/>
      <c r="O752" s="48"/>
    </row>
    <row r="753" spans="1:15">
      <c r="A753" s="48"/>
      <c r="B753" s="48"/>
      <c r="C753" s="48"/>
      <c r="D753" s="48"/>
      <c r="E753" s="48"/>
      <c r="F753" s="48"/>
      <c r="G753" s="48"/>
      <c r="H753" s="48"/>
      <c r="I753" s="48"/>
      <c r="J753" s="48"/>
      <c r="K753" s="48"/>
      <c r="L753" s="48"/>
      <c r="M753" s="48"/>
      <c r="N753" s="48"/>
      <c r="O753" s="48"/>
    </row>
    <row r="754" spans="1:15">
      <c r="A754" s="48"/>
      <c r="B754" s="48"/>
      <c r="C754" s="48"/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48"/>
      <c r="O754" s="48"/>
    </row>
    <row r="755" spans="1:15">
      <c r="A755" s="48"/>
      <c r="B755" s="48"/>
      <c r="C755" s="48"/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48"/>
      <c r="O755" s="48"/>
    </row>
    <row r="756" spans="1:15">
      <c r="A756" s="48"/>
      <c r="B756" s="48"/>
      <c r="C756" s="48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48"/>
      <c r="O756" s="48"/>
    </row>
    <row r="757" spans="1:15">
      <c r="A757" s="48"/>
      <c r="B757" s="48"/>
      <c r="C757" s="48"/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48"/>
      <c r="O757" s="48"/>
    </row>
    <row r="758" spans="1:15">
      <c r="A758" s="48"/>
      <c r="B758" s="48"/>
      <c r="C758" s="48"/>
      <c r="D758" s="48"/>
      <c r="E758" s="48"/>
      <c r="F758" s="48"/>
      <c r="G758" s="48"/>
      <c r="H758" s="48"/>
      <c r="I758" s="48"/>
      <c r="J758" s="48"/>
      <c r="K758" s="48"/>
      <c r="L758" s="48"/>
      <c r="M758" s="48"/>
      <c r="N758" s="48"/>
      <c r="O758" s="48"/>
    </row>
    <row r="759" spans="1:15">
      <c r="A759" s="48"/>
      <c r="B759" s="48"/>
      <c r="C759" s="48"/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48"/>
      <c r="O759" s="48"/>
    </row>
    <row r="760" spans="1:15">
      <c r="A760" s="48"/>
      <c r="B760" s="48"/>
      <c r="C760" s="48"/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48"/>
      <c r="O760" s="48"/>
    </row>
    <row r="761" spans="1:15">
      <c r="A761" s="48"/>
      <c r="B761" s="48"/>
      <c r="C761" s="48"/>
      <c r="D761" s="48"/>
      <c r="E761" s="48"/>
      <c r="F761" s="48"/>
      <c r="G761" s="48"/>
      <c r="H761" s="48"/>
      <c r="I761" s="48"/>
      <c r="J761" s="48"/>
      <c r="K761" s="48"/>
      <c r="L761" s="48"/>
      <c r="M761" s="48"/>
      <c r="N761" s="48"/>
      <c r="O761" s="48"/>
    </row>
    <row r="762" spans="1:15">
      <c r="A762" s="48"/>
      <c r="B762" s="48"/>
      <c r="C762" s="48"/>
      <c r="D762" s="48"/>
      <c r="E762" s="48"/>
      <c r="F762" s="48"/>
      <c r="G762" s="48"/>
      <c r="H762" s="48"/>
      <c r="I762" s="48"/>
      <c r="J762" s="48"/>
      <c r="K762" s="48"/>
      <c r="L762" s="48"/>
      <c r="M762" s="48"/>
      <c r="N762" s="48"/>
      <c r="O762" s="48"/>
    </row>
    <row r="763" spans="1:15">
      <c r="A763" s="48"/>
      <c r="B763" s="48"/>
      <c r="C763" s="48"/>
      <c r="D763" s="48"/>
      <c r="E763" s="48"/>
      <c r="F763" s="48"/>
      <c r="G763" s="48"/>
      <c r="H763" s="48"/>
      <c r="I763" s="48"/>
      <c r="J763" s="48"/>
      <c r="K763" s="48"/>
      <c r="L763" s="48"/>
      <c r="M763" s="48"/>
      <c r="N763" s="48"/>
      <c r="O763" s="48"/>
    </row>
    <row r="764" spans="1:15">
      <c r="A764" s="48"/>
      <c r="B764" s="48"/>
      <c r="C764" s="48"/>
      <c r="D764" s="48"/>
      <c r="E764" s="48"/>
      <c r="F764" s="48"/>
      <c r="G764" s="48"/>
      <c r="H764" s="48"/>
      <c r="I764" s="48"/>
      <c r="J764" s="48"/>
      <c r="K764" s="48"/>
      <c r="L764" s="48"/>
      <c r="M764" s="48"/>
      <c r="N764" s="48"/>
      <c r="O764" s="48"/>
    </row>
    <row r="765" spans="1:15">
      <c r="A765" s="48"/>
      <c r="B765" s="48"/>
      <c r="C765" s="48"/>
      <c r="D765" s="48"/>
      <c r="E765" s="48"/>
      <c r="F765" s="48"/>
      <c r="G765" s="48"/>
      <c r="H765" s="48"/>
      <c r="I765" s="48"/>
      <c r="J765" s="48"/>
      <c r="K765" s="48"/>
      <c r="L765" s="48"/>
      <c r="M765" s="48"/>
      <c r="N765" s="48"/>
      <c r="O765" s="48"/>
    </row>
    <row r="766" spans="1:15">
      <c r="A766" s="48"/>
      <c r="B766" s="48"/>
      <c r="C766" s="48"/>
      <c r="D766" s="48"/>
      <c r="E766" s="48"/>
      <c r="F766" s="48"/>
      <c r="G766" s="48"/>
      <c r="H766" s="48"/>
      <c r="I766" s="48"/>
      <c r="J766" s="48"/>
      <c r="K766" s="48"/>
      <c r="L766" s="48"/>
      <c r="M766" s="48"/>
      <c r="N766" s="48"/>
      <c r="O766" s="48"/>
    </row>
    <row r="767" spans="1:15">
      <c r="A767" s="48"/>
      <c r="B767" s="48"/>
      <c r="C767" s="48"/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48"/>
      <c r="O767" s="48"/>
    </row>
    <row r="768" spans="1:15">
      <c r="A768" s="48"/>
      <c r="B768" s="48"/>
      <c r="C768" s="48"/>
      <c r="D768" s="48"/>
      <c r="E768" s="48"/>
      <c r="F768" s="48"/>
      <c r="G768" s="48"/>
      <c r="H768" s="48"/>
      <c r="I768" s="48"/>
      <c r="J768" s="48"/>
      <c r="K768" s="48"/>
      <c r="L768" s="48"/>
      <c r="M768" s="48"/>
      <c r="N768" s="48"/>
      <c r="O768" s="48"/>
    </row>
    <row r="769" spans="1:15">
      <c r="A769" s="48"/>
      <c r="B769" s="48"/>
      <c r="C769" s="48"/>
      <c r="D769" s="48"/>
      <c r="E769" s="48"/>
      <c r="F769" s="48"/>
      <c r="G769" s="48"/>
      <c r="H769" s="48"/>
      <c r="I769" s="48"/>
      <c r="J769" s="48"/>
      <c r="K769" s="48"/>
      <c r="L769" s="48"/>
      <c r="M769" s="48"/>
      <c r="N769" s="48"/>
      <c r="O769" s="48"/>
    </row>
    <row r="770" spans="1:15">
      <c r="A770" s="48"/>
      <c r="B770" s="48"/>
      <c r="C770" s="48"/>
      <c r="D770" s="48"/>
      <c r="E770" s="48"/>
      <c r="F770" s="48"/>
      <c r="G770" s="48"/>
      <c r="H770" s="48"/>
      <c r="I770" s="48"/>
      <c r="J770" s="48"/>
      <c r="K770" s="48"/>
      <c r="L770" s="48"/>
      <c r="M770" s="48"/>
      <c r="N770" s="48"/>
      <c r="O770" s="48"/>
    </row>
    <row r="771" spans="1:15">
      <c r="A771" s="48"/>
      <c r="B771" s="48"/>
      <c r="C771" s="48"/>
      <c r="D771" s="48"/>
      <c r="E771" s="48"/>
      <c r="F771" s="48"/>
      <c r="G771" s="48"/>
      <c r="H771" s="48"/>
      <c r="I771" s="48"/>
      <c r="J771" s="48"/>
      <c r="K771" s="48"/>
      <c r="L771" s="48"/>
      <c r="M771" s="48"/>
      <c r="N771" s="48"/>
      <c r="O771" s="48"/>
    </row>
    <row r="772" spans="1:15">
      <c r="A772" s="48"/>
      <c r="B772" s="48"/>
      <c r="C772" s="48"/>
      <c r="D772" s="48"/>
      <c r="E772" s="48"/>
      <c r="F772" s="48"/>
      <c r="G772" s="48"/>
      <c r="H772" s="48"/>
      <c r="I772" s="48"/>
      <c r="J772" s="48"/>
      <c r="K772" s="48"/>
      <c r="L772" s="48"/>
      <c r="M772" s="48"/>
      <c r="N772" s="48"/>
      <c r="O772" s="48"/>
    </row>
    <row r="773" spans="1:15">
      <c r="A773" s="48"/>
      <c r="B773" s="48"/>
      <c r="C773" s="48"/>
      <c r="D773" s="48"/>
      <c r="E773" s="48"/>
      <c r="F773" s="48"/>
      <c r="G773" s="48"/>
      <c r="H773" s="48"/>
      <c r="I773" s="48"/>
      <c r="J773" s="48"/>
      <c r="K773" s="48"/>
      <c r="L773" s="48"/>
      <c r="M773" s="48"/>
      <c r="N773" s="48"/>
      <c r="O773" s="48"/>
    </row>
    <row r="774" spans="1:15">
      <c r="A774" s="48"/>
      <c r="B774" s="48"/>
      <c r="C774" s="48"/>
      <c r="D774" s="48"/>
      <c r="E774" s="48"/>
      <c r="F774" s="48"/>
      <c r="G774" s="48"/>
      <c r="H774" s="48"/>
      <c r="I774" s="48"/>
      <c r="J774" s="48"/>
      <c r="K774" s="48"/>
      <c r="L774" s="48"/>
      <c r="M774" s="48"/>
      <c r="N774" s="48"/>
      <c r="O774" s="48"/>
    </row>
    <row r="775" spans="1:15">
      <c r="A775" s="48"/>
      <c r="B775" s="48"/>
      <c r="C775" s="48"/>
      <c r="D775" s="48"/>
      <c r="E775" s="48"/>
      <c r="F775" s="48"/>
      <c r="G775" s="48"/>
      <c r="H775" s="48"/>
      <c r="I775" s="48"/>
      <c r="J775" s="48"/>
      <c r="K775" s="48"/>
      <c r="L775" s="48"/>
      <c r="M775" s="48"/>
      <c r="N775" s="48"/>
      <c r="O775" s="48"/>
    </row>
    <row r="776" spans="1:15">
      <c r="A776" s="48"/>
      <c r="B776" s="48"/>
      <c r="C776" s="48"/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48"/>
      <c r="O776" s="48"/>
    </row>
    <row r="777" spans="1:15">
      <c r="A777" s="48"/>
      <c r="B777" s="48"/>
      <c r="C777" s="48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48"/>
      <c r="O777" s="48"/>
    </row>
    <row r="778" spans="1:15">
      <c r="A778" s="48"/>
      <c r="B778" s="48"/>
      <c r="C778" s="48"/>
      <c r="D778" s="48"/>
      <c r="E778" s="48"/>
      <c r="F778" s="48"/>
      <c r="G778" s="48"/>
      <c r="H778" s="48"/>
      <c r="I778" s="48"/>
      <c r="J778" s="48"/>
      <c r="K778" s="48"/>
      <c r="L778" s="48"/>
      <c r="M778" s="48"/>
      <c r="N778" s="48"/>
      <c r="O778" s="48"/>
    </row>
    <row r="779" spans="1:15">
      <c r="A779" s="48"/>
      <c r="B779" s="48"/>
      <c r="C779" s="48"/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48"/>
      <c r="O779" s="48"/>
    </row>
    <row r="780" spans="1:15">
      <c r="A780" s="48"/>
      <c r="B780" s="48"/>
      <c r="C780" s="48"/>
      <c r="D780" s="48"/>
      <c r="E780" s="48"/>
      <c r="F780" s="48"/>
      <c r="G780" s="48"/>
      <c r="H780" s="48"/>
      <c r="I780" s="48"/>
      <c r="J780" s="48"/>
      <c r="K780" s="48"/>
      <c r="L780" s="48"/>
      <c r="M780" s="48"/>
      <c r="N780" s="48"/>
      <c r="O780" s="48"/>
    </row>
    <row r="781" spans="1:15">
      <c r="A781" s="48"/>
      <c r="B781" s="48"/>
      <c r="C781" s="48"/>
      <c r="D781" s="48"/>
      <c r="E781" s="48"/>
      <c r="F781" s="48"/>
      <c r="G781" s="48"/>
      <c r="H781" s="48"/>
      <c r="I781" s="48"/>
      <c r="J781" s="48"/>
      <c r="K781" s="48"/>
      <c r="L781" s="48"/>
      <c r="M781" s="48"/>
      <c r="N781" s="48"/>
      <c r="O781" s="48"/>
    </row>
    <row r="782" spans="1:15">
      <c r="A782" s="48"/>
      <c r="B782" s="48"/>
      <c r="C782" s="48"/>
      <c r="D782" s="48"/>
      <c r="E782" s="48"/>
      <c r="F782" s="48"/>
      <c r="G782" s="48"/>
      <c r="H782" s="48"/>
      <c r="I782" s="48"/>
      <c r="J782" s="48"/>
      <c r="K782" s="48"/>
      <c r="L782" s="48"/>
      <c r="M782" s="48"/>
      <c r="N782" s="48"/>
      <c r="O782" s="48"/>
    </row>
    <row r="783" spans="1:15">
      <c r="A783" s="48"/>
      <c r="B783" s="48"/>
      <c r="C783" s="48"/>
      <c r="D783" s="48"/>
      <c r="E783" s="48"/>
      <c r="F783" s="48"/>
      <c r="G783" s="48"/>
      <c r="H783" s="48"/>
      <c r="I783" s="48"/>
      <c r="J783" s="48"/>
      <c r="K783" s="48"/>
      <c r="L783" s="48"/>
      <c r="M783" s="48"/>
      <c r="N783" s="48"/>
      <c r="O783" s="48"/>
    </row>
    <row r="784" spans="1:15">
      <c r="A784" s="48"/>
      <c r="B784" s="48"/>
      <c r="C784" s="48"/>
      <c r="D784" s="48"/>
      <c r="E784" s="48"/>
      <c r="F784" s="48"/>
      <c r="G784" s="48"/>
      <c r="H784" s="48"/>
      <c r="I784" s="48"/>
      <c r="J784" s="48"/>
      <c r="K784" s="48"/>
      <c r="L784" s="48"/>
      <c r="M784" s="48"/>
      <c r="N784" s="48"/>
      <c r="O784" s="48"/>
    </row>
    <row r="785" spans="1:15">
      <c r="A785" s="48"/>
      <c r="B785" s="48"/>
      <c r="C785" s="48"/>
      <c r="D785" s="48"/>
      <c r="E785" s="48"/>
      <c r="F785" s="48"/>
      <c r="G785" s="48"/>
      <c r="H785" s="48"/>
      <c r="I785" s="48"/>
      <c r="J785" s="48"/>
      <c r="K785" s="48"/>
      <c r="L785" s="48"/>
      <c r="M785" s="48"/>
      <c r="N785" s="48"/>
      <c r="O785" s="48"/>
    </row>
    <row r="786" spans="1:15">
      <c r="A786" s="48"/>
      <c r="B786" s="48"/>
      <c r="C786" s="48"/>
      <c r="D786" s="48"/>
      <c r="E786" s="48"/>
      <c r="F786" s="48"/>
      <c r="G786" s="48"/>
      <c r="H786" s="48"/>
      <c r="I786" s="48"/>
      <c r="J786" s="48"/>
      <c r="K786" s="48"/>
      <c r="L786" s="48"/>
      <c r="M786" s="48"/>
      <c r="N786" s="48"/>
      <c r="O786" s="48"/>
    </row>
    <row r="787" spans="1:15">
      <c r="A787" s="48"/>
      <c r="B787" s="48"/>
      <c r="C787" s="48"/>
      <c r="D787" s="48"/>
      <c r="E787" s="48"/>
      <c r="F787" s="48"/>
      <c r="G787" s="48"/>
      <c r="H787" s="48"/>
      <c r="I787" s="48"/>
      <c r="J787" s="48"/>
      <c r="K787" s="48"/>
      <c r="L787" s="48"/>
      <c r="M787" s="48"/>
      <c r="N787" s="48"/>
      <c r="O787" s="48"/>
    </row>
    <row r="788" spans="1:15">
      <c r="A788" s="48"/>
      <c r="B788" s="48"/>
      <c r="C788" s="48"/>
      <c r="D788" s="48"/>
      <c r="E788" s="48"/>
      <c r="F788" s="48"/>
      <c r="G788" s="48"/>
      <c r="H788" s="48"/>
      <c r="I788" s="48"/>
      <c r="J788" s="48"/>
      <c r="K788" s="48"/>
      <c r="L788" s="48"/>
      <c r="M788" s="48"/>
      <c r="N788" s="48"/>
      <c r="O788" s="48"/>
    </row>
    <row r="789" spans="1:15">
      <c r="A789" s="48"/>
      <c r="B789" s="48"/>
      <c r="C789" s="48"/>
      <c r="D789" s="48"/>
      <c r="E789" s="48"/>
      <c r="F789" s="48"/>
      <c r="G789" s="48"/>
      <c r="H789" s="48"/>
      <c r="I789" s="48"/>
      <c r="J789" s="48"/>
      <c r="K789" s="48"/>
      <c r="L789" s="48"/>
      <c r="M789" s="48"/>
      <c r="N789" s="48"/>
      <c r="O789" s="48"/>
    </row>
    <row r="790" spans="1:15">
      <c r="A790" s="48"/>
      <c r="B790" s="48"/>
      <c r="C790" s="48"/>
      <c r="D790" s="48"/>
      <c r="E790" s="48"/>
      <c r="F790" s="48"/>
      <c r="G790" s="48"/>
      <c r="H790" s="48"/>
      <c r="I790" s="48"/>
      <c r="J790" s="48"/>
      <c r="K790" s="48"/>
      <c r="L790" s="48"/>
      <c r="M790" s="48"/>
      <c r="N790" s="48"/>
      <c r="O790" s="48"/>
    </row>
    <row r="791" spans="1:15">
      <c r="A791" s="48"/>
      <c r="B791" s="48"/>
      <c r="C791" s="48"/>
      <c r="D791" s="48"/>
      <c r="E791" s="48"/>
      <c r="F791" s="48"/>
      <c r="G791" s="48"/>
      <c r="H791" s="48"/>
      <c r="I791" s="48"/>
      <c r="J791" s="48"/>
      <c r="K791" s="48"/>
      <c r="L791" s="48"/>
      <c r="M791" s="48"/>
      <c r="N791" s="48"/>
      <c r="O791" s="48"/>
    </row>
    <row r="792" spans="1:15">
      <c r="A792" s="48"/>
      <c r="B792" s="48"/>
      <c r="C792" s="48"/>
      <c r="D792" s="48"/>
      <c r="E792" s="48"/>
      <c r="F792" s="48"/>
      <c r="G792" s="48"/>
      <c r="H792" s="48"/>
      <c r="I792" s="48"/>
      <c r="J792" s="48"/>
      <c r="K792" s="48"/>
      <c r="L792" s="48"/>
      <c r="M792" s="48"/>
      <c r="N792" s="48"/>
      <c r="O792" s="48"/>
    </row>
    <row r="793" spans="1:15">
      <c r="A793" s="48"/>
      <c r="B793" s="48"/>
      <c r="C793" s="48"/>
      <c r="D793" s="48"/>
      <c r="E793" s="48"/>
      <c r="F793" s="48"/>
      <c r="G793" s="48"/>
      <c r="H793" s="48"/>
      <c r="I793" s="48"/>
      <c r="J793" s="48"/>
      <c r="K793" s="48"/>
      <c r="L793" s="48"/>
      <c r="M793" s="48"/>
      <c r="N793" s="48"/>
      <c r="O793" s="48"/>
    </row>
    <row r="794" spans="1:15">
      <c r="A794" s="48"/>
      <c r="B794" s="48"/>
      <c r="C794" s="48"/>
      <c r="D794" s="48"/>
      <c r="E794" s="48"/>
      <c r="F794" s="48"/>
      <c r="G794" s="48"/>
      <c r="H794" s="48"/>
      <c r="I794" s="48"/>
      <c r="J794" s="48"/>
      <c r="K794" s="48"/>
      <c r="L794" s="48"/>
      <c r="M794" s="48"/>
      <c r="N794" s="48"/>
      <c r="O794" s="48"/>
    </row>
    <row r="795" spans="1:15">
      <c r="A795" s="48"/>
      <c r="B795" s="48"/>
      <c r="C795" s="48"/>
      <c r="D795" s="48"/>
      <c r="E795" s="48"/>
      <c r="F795" s="48"/>
      <c r="G795" s="48"/>
      <c r="H795" s="48"/>
      <c r="I795" s="48"/>
      <c r="J795" s="48"/>
      <c r="K795" s="48"/>
      <c r="L795" s="48"/>
      <c r="M795" s="48"/>
      <c r="N795" s="48"/>
      <c r="O795" s="48"/>
    </row>
    <row r="796" spans="1:15">
      <c r="A796" s="48"/>
      <c r="B796" s="48"/>
      <c r="C796" s="48"/>
      <c r="D796" s="48"/>
      <c r="E796" s="48"/>
      <c r="F796" s="48"/>
      <c r="G796" s="48"/>
      <c r="H796" s="48"/>
      <c r="I796" s="48"/>
      <c r="J796" s="48"/>
      <c r="K796" s="48"/>
      <c r="L796" s="48"/>
      <c r="M796" s="48"/>
      <c r="N796" s="48"/>
      <c r="O796" s="48"/>
    </row>
    <row r="797" spans="1:15">
      <c r="A797" s="48"/>
      <c r="B797" s="48"/>
      <c r="C797" s="48"/>
      <c r="D797" s="48"/>
      <c r="E797" s="48"/>
      <c r="F797" s="48"/>
      <c r="G797" s="48"/>
      <c r="H797" s="48"/>
      <c r="I797" s="48"/>
      <c r="J797" s="48"/>
      <c r="K797" s="48"/>
      <c r="L797" s="48"/>
      <c r="M797" s="48"/>
      <c r="N797" s="48"/>
      <c r="O797" s="48"/>
    </row>
    <row r="798" spans="1:15">
      <c r="A798" s="48"/>
      <c r="B798" s="48"/>
      <c r="C798" s="48"/>
      <c r="D798" s="48"/>
      <c r="E798" s="48"/>
      <c r="F798" s="48"/>
      <c r="G798" s="48"/>
      <c r="H798" s="48"/>
      <c r="I798" s="48"/>
      <c r="J798" s="48"/>
      <c r="K798" s="48"/>
      <c r="L798" s="48"/>
      <c r="M798" s="48"/>
      <c r="N798" s="48"/>
      <c r="O798" s="48"/>
    </row>
    <row r="799" spans="1:15">
      <c r="A799" s="48"/>
      <c r="B799" s="48"/>
      <c r="C799" s="48"/>
      <c r="D799" s="48"/>
      <c r="E799" s="48"/>
      <c r="F799" s="48"/>
      <c r="G799" s="48"/>
      <c r="H799" s="48"/>
      <c r="I799" s="48"/>
      <c r="J799" s="48"/>
      <c r="K799" s="48"/>
      <c r="L799" s="48"/>
      <c r="M799" s="48"/>
      <c r="N799" s="48"/>
      <c r="O799" s="48"/>
    </row>
    <row r="800" spans="1:15">
      <c r="A800" s="48"/>
      <c r="B800" s="48"/>
      <c r="C800" s="48"/>
      <c r="D800" s="48"/>
      <c r="E800" s="48"/>
      <c r="F800" s="48"/>
      <c r="G800" s="48"/>
      <c r="H800" s="48"/>
      <c r="I800" s="48"/>
      <c r="J800" s="48"/>
      <c r="K800" s="48"/>
      <c r="L800" s="48"/>
      <c r="M800" s="48"/>
      <c r="N800" s="48"/>
      <c r="O800" s="48"/>
    </row>
    <row r="801" spans="1:15">
      <c r="A801" s="48"/>
      <c r="B801" s="48"/>
      <c r="C801" s="48"/>
      <c r="D801" s="48"/>
      <c r="E801" s="48"/>
      <c r="F801" s="48"/>
      <c r="G801" s="48"/>
      <c r="H801" s="48"/>
      <c r="I801" s="48"/>
      <c r="J801" s="48"/>
      <c r="K801" s="48"/>
      <c r="L801" s="48"/>
      <c r="M801" s="48"/>
      <c r="N801" s="48"/>
      <c r="O801" s="48"/>
    </row>
    <row r="802" spans="1:15">
      <c r="A802" s="48"/>
      <c r="B802" s="48"/>
      <c r="C802" s="48"/>
      <c r="D802" s="48"/>
      <c r="E802" s="48"/>
      <c r="F802" s="48"/>
      <c r="G802" s="48"/>
      <c r="H802" s="48"/>
      <c r="I802" s="48"/>
      <c r="J802" s="48"/>
      <c r="K802" s="48"/>
      <c r="L802" s="48"/>
      <c r="M802" s="48"/>
      <c r="N802" s="48"/>
      <c r="O802" s="48"/>
    </row>
    <row r="803" spans="1:15">
      <c r="A803" s="48"/>
      <c r="B803" s="48"/>
      <c r="C803" s="48"/>
      <c r="D803" s="48"/>
      <c r="E803" s="48"/>
      <c r="F803" s="48"/>
      <c r="G803" s="48"/>
      <c r="H803" s="48"/>
      <c r="I803" s="48"/>
      <c r="J803" s="48"/>
      <c r="K803" s="48"/>
      <c r="L803" s="48"/>
      <c r="M803" s="48"/>
      <c r="N803" s="48"/>
      <c r="O803" s="48"/>
    </row>
    <row r="804" spans="1:15">
      <c r="A804" s="48"/>
      <c r="B804" s="48"/>
      <c r="C804" s="48"/>
      <c r="D804" s="48"/>
      <c r="E804" s="48"/>
      <c r="F804" s="48"/>
      <c r="G804" s="48"/>
      <c r="H804" s="48"/>
      <c r="I804" s="48"/>
      <c r="J804" s="48"/>
      <c r="K804" s="48"/>
      <c r="L804" s="48"/>
      <c r="M804" s="48"/>
      <c r="N804" s="48"/>
      <c r="O804" s="48"/>
    </row>
    <row r="805" spans="1:15">
      <c r="A805" s="48"/>
      <c r="B805" s="48"/>
      <c r="C805" s="48"/>
      <c r="D805" s="48"/>
      <c r="E805" s="48"/>
      <c r="F805" s="48"/>
      <c r="G805" s="48"/>
      <c r="H805" s="48"/>
      <c r="I805" s="48"/>
      <c r="J805" s="48"/>
      <c r="K805" s="48"/>
      <c r="L805" s="48"/>
      <c r="M805" s="48"/>
      <c r="N805" s="48"/>
      <c r="O805" s="48"/>
    </row>
    <row r="806" spans="1:15">
      <c r="A806" s="48"/>
      <c r="B806" s="48"/>
      <c r="C806" s="48"/>
      <c r="D806" s="48"/>
      <c r="E806" s="48"/>
      <c r="F806" s="48"/>
      <c r="G806" s="48"/>
      <c r="H806" s="48"/>
      <c r="I806" s="48"/>
      <c r="J806" s="48"/>
      <c r="K806" s="48"/>
      <c r="L806" s="48"/>
      <c r="M806" s="48"/>
      <c r="N806" s="48"/>
      <c r="O806" s="48"/>
    </row>
    <row r="807" spans="1:15">
      <c r="A807" s="48"/>
      <c r="B807" s="48"/>
      <c r="C807" s="48"/>
      <c r="D807" s="48"/>
      <c r="E807" s="48"/>
      <c r="F807" s="48"/>
      <c r="G807" s="48"/>
      <c r="H807" s="48"/>
      <c r="I807" s="48"/>
      <c r="J807" s="48"/>
      <c r="K807" s="48"/>
      <c r="L807" s="48"/>
      <c r="M807" s="48"/>
      <c r="N807" s="48"/>
      <c r="O807" s="48"/>
    </row>
    <row r="808" spans="1:15">
      <c r="A808" s="48"/>
      <c r="B808" s="48"/>
      <c r="C808" s="48"/>
      <c r="D808" s="48"/>
      <c r="E808" s="48"/>
      <c r="F808" s="48"/>
      <c r="G808" s="48"/>
      <c r="H808" s="48"/>
      <c r="I808" s="48"/>
      <c r="J808" s="48"/>
      <c r="K808" s="48"/>
      <c r="L808" s="48"/>
      <c r="M808" s="48"/>
      <c r="N808" s="48"/>
      <c r="O808" s="48"/>
    </row>
    <row r="809" spans="1:15">
      <c r="A809" s="48"/>
      <c r="B809" s="48"/>
      <c r="C809" s="48"/>
      <c r="D809" s="48"/>
      <c r="E809" s="48"/>
      <c r="F809" s="48"/>
      <c r="G809" s="48"/>
      <c r="H809" s="48"/>
      <c r="I809" s="48"/>
      <c r="J809" s="48"/>
      <c r="K809" s="48"/>
      <c r="L809" s="48"/>
      <c r="M809" s="48"/>
      <c r="N809" s="48"/>
      <c r="O809" s="48"/>
    </row>
    <row r="810" spans="1:15">
      <c r="A810" s="48"/>
      <c r="B810" s="48"/>
      <c r="C810" s="48"/>
      <c r="D810" s="48"/>
      <c r="E810" s="48"/>
      <c r="F810" s="48"/>
      <c r="G810" s="48"/>
      <c r="H810" s="48"/>
      <c r="I810" s="48"/>
      <c r="J810" s="48"/>
      <c r="K810" s="48"/>
      <c r="L810" s="48"/>
      <c r="M810" s="48"/>
      <c r="N810" s="48"/>
      <c r="O810" s="48"/>
    </row>
    <row r="811" spans="1:15">
      <c r="A811" s="48"/>
      <c r="B811" s="48"/>
      <c r="C811" s="48"/>
      <c r="D811" s="48"/>
      <c r="E811" s="48"/>
      <c r="F811" s="48"/>
      <c r="G811" s="48"/>
      <c r="H811" s="48"/>
      <c r="I811" s="48"/>
      <c r="J811" s="48"/>
      <c r="K811" s="48"/>
      <c r="L811" s="48"/>
      <c r="M811" s="48"/>
      <c r="N811" s="48"/>
      <c r="O811" s="48"/>
    </row>
    <row r="812" spans="1:15">
      <c r="A812" s="48"/>
      <c r="B812" s="48"/>
      <c r="C812" s="48"/>
      <c r="D812" s="48"/>
      <c r="E812" s="48"/>
      <c r="F812" s="48"/>
      <c r="G812" s="48"/>
      <c r="H812" s="48"/>
      <c r="I812" s="48"/>
      <c r="J812" s="48"/>
      <c r="K812" s="48"/>
      <c r="L812" s="48"/>
      <c r="M812" s="48"/>
      <c r="N812" s="48"/>
      <c r="O812" s="48"/>
    </row>
    <row r="813" spans="1:15">
      <c r="A813" s="48"/>
      <c r="B813" s="48"/>
      <c r="C813" s="48"/>
      <c r="D813" s="48"/>
      <c r="E813" s="48"/>
      <c r="F813" s="48"/>
      <c r="G813" s="48"/>
      <c r="H813" s="48"/>
      <c r="I813" s="48"/>
      <c r="J813" s="48"/>
      <c r="K813" s="48"/>
      <c r="L813" s="48"/>
      <c r="M813" s="48"/>
      <c r="N813" s="48"/>
      <c r="O813" s="48"/>
    </row>
    <row r="814" spans="1:15">
      <c r="A814" s="48"/>
      <c r="B814" s="48"/>
      <c r="C814" s="48"/>
      <c r="D814" s="48"/>
      <c r="E814" s="48"/>
      <c r="F814" s="48"/>
      <c r="G814" s="48"/>
      <c r="H814" s="48"/>
      <c r="I814" s="48"/>
      <c r="J814" s="48"/>
      <c r="K814" s="48"/>
      <c r="L814" s="48"/>
      <c r="M814" s="48"/>
      <c r="N814" s="48"/>
      <c r="O814" s="48"/>
    </row>
    <row r="815" spans="1:15">
      <c r="A815" s="48"/>
      <c r="B815" s="48"/>
      <c r="C815" s="48"/>
      <c r="D815" s="48"/>
      <c r="E815" s="48"/>
      <c r="F815" s="48"/>
      <c r="G815" s="48"/>
      <c r="H815" s="48"/>
      <c r="I815" s="48"/>
      <c r="J815" s="48"/>
      <c r="K815" s="48"/>
      <c r="L815" s="48"/>
      <c r="M815" s="48"/>
      <c r="N815" s="48"/>
      <c r="O815" s="48"/>
    </row>
    <row r="816" spans="1:15">
      <c r="A816" s="48"/>
      <c r="B816" s="48"/>
      <c r="C816" s="48"/>
      <c r="D816" s="48"/>
      <c r="E816" s="48"/>
      <c r="F816" s="48"/>
      <c r="G816" s="48"/>
      <c r="H816" s="48"/>
      <c r="I816" s="48"/>
      <c r="J816" s="48"/>
      <c r="K816" s="48"/>
      <c r="L816" s="48"/>
      <c r="M816" s="48"/>
      <c r="N816" s="48"/>
      <c r="O816" s="48"/>
    </row>
    <row r="817" spans="1:15">
      <c r="A817" s="48"/>
      <c r="B817" s="48"/>
      <c r="C817" s="48"/>
      <c r="D817" s="48"/>
      <c r="E817" s="48"/>
      <c r="F817" s="48"/>
      <c r="G817" s="48"/>
      <c r="H817" s="48"/>
      <c r="I817" s="48"/>
      <c r="J817" s="48"/>
      <c r="K817" s="48"/>
      <c r="L817" s="48"/>
      <c r="M817" s="48"/>
      <c r="N817" s="48"/>
      <c r="O817" s="48"/>
    </row>
    <row r="818" spans="1:15">
      <c r="A818" s="48"/>
      <c r="B818" s="48"/>
      <c r="C818" s="48"/>
      <c r="D818" s="48"/>
      <c r="E818" s="48"/>
      <c r="F818" s="48"/>
      <c r="G818" s="48"/>
      <c r="H818" s="48"/>
      <c r="I818" s="48"/>
      <c r="J818" s="48"/>
      <c r="K818" s="48"/>
      <c r="L818" s="48"/>
      <c r="M818" s="48"/>
      <c r="N818" s="48"/>
      <c r="O818" s="48"/>
    </row>
    <row r="819" spans="1:15">
      <c r="A819" s="48"/>
      <c r="B819" s="48"/>
      <c r="C819" s="48"/>
      <c r="D819" s="48"/>
      <c r="E819" s="48"/>
      <c r="F819" s="48"/>
      <c r="G819" s="48"/>
      <c r="H819" s="48"/>
      <c r="I819" s="48"/>
      <c r="J819" s="48"/>
      <c r="K819" s="48"/>
      <c r="L819" s="48"/>
      <c r="M819" s="48"/>
      <c r="N819" s="48"/>
      <c r="O819" s="48"/>
    </row>
    <row r="820" spans="1:15">
      <c r="A820" s="48"/>
      <c r="B820" s="48"/>
      <c r="C820" s="48"/>
      <c r="D820" s="48"/>
      <c r="E820" s="48"/>
      <c r="F820" s="48"/>
      <c r="G820" s="48"/>
      <c r="H820" s="48"/>
      <c r="I820" s="48"/>
      <c r="J820" s="48"/>
      <c r="K820" s="48"/>
      <c r="L820" s="48"/>
      <c r="M820" s="48"/>
      <c r="N820" s="48"/>
      <c r="O820" s="48"/>
    </row>
    <row r="821" spans="1:15">
      <c r="A821" s="48"/>
      <c r="B821" s="48"/>
      <c r="C821" s="48"/>
      <c r="D821" s="48"/>
      <c r="E821" s="48"/>
      <c r="F821" s="48"/>
      <c r="G821" s="48"/>
      <c r="H821" s="48"/>
      <c r="I821" s="48"/>
      <c r="J821" s="48"/>
      <c r="K821" s="48"/>
      <c r="L821" s="48"/>
      <c r="M821" s="48"/>
      <c r="N821" s="48"/>
      <c r="O821" s="48"/>
    </row>
    <row r="822" spans="1:15">
      <c r="A822" s="48"/>
      <c r="B822" s="48"/>
      <c r="C822" s="48"/>
      <c r="D822" s="48"/>
      <c r="E822" s="48"/>
      <c r="F822" s="48"/>
      <c r="G822" s="48"/>
      <c r="H822" s="48"/>
      <c r="I822" s="48"/>
      <c r="J822" s="48"/>
      <c r="K822" s="48"/>
      <c r="L822" s="48"/>
      <c r="M822" s="48"/>
      <c r="N822" s="48"/>
      <c r="O822" s="48"/>
    </row>
    <row r="823" spans="1:15">
      <c r="A823" s="48"/>
      <c r="B823" s="48"/>
      <c r="C823" s="48"/>
      <c r="D823" s="48"/>
      <c r="E823" s="48"/>
      <c r="F823" s="48"/>
      <c r="G823" s="48"/>
      <c r="H823" s="48"/>
      <c r="I823" s="48"/>
      <c r="J823" s="48"/>
      <c r="K823" s="48"/>
      <c r="L823" s="48"/>
      <c r="M823" s="48"/>
      <c r="N823" s="48"/>
      <c r="O823" s="48"/>
    </row>
    <row r="824" spans="1:15">
      <c r="A824" s="48"/>
      <c r="B824" s="48"/>
      <c r="C824" s="48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48"/>
      <c r="O824" s="48"/>
    </row>
    <row r="825" spans="1:15">
      <c r="A825" s="48"/>
      <c r="B825" s="48"/>
      <c r="C825" s="48"/>
      <c r="D825" s="48"/>
      <c r="E825" s="48"/>
      <c r="F825" s="48"/>
      <c r="G825" s="48"/>
      <c r="H825" s="48"/>
      <c r="I825" s="48"/>
      <c r="J825" s="48"/>
      <c r="K825" s="48"/>
      <c r="L825" s="48"/>
      <c r="M825" s="48"/>
      <c r="N825" s="48"/>
      <c r="O825" s="48"/>
    </row>
    <row r="826" spans="1:15">
      <c r="A826" s="48"/>
      <c r="B826" s="48"/>
      <c r="C826" s="48"/>
      <c r="D826" s="48"/>
      <c r="E826" s="48"/>
      <c r="F826" s="48"/>
      <c r="G826" s="48"/>
      <c r="H826" s="48"/>
      <c r="I826" s="48"/>
      <c r="J826" s="48"/>
      <c r="K826" s="48"/>
      <c r="L826" s="48"/>
      <c r="M826" s="48"/>
      <c r="N826" s="48"/>
      <c r="O826" s="48"/>
    </row>
    <row r="827" spans="1:15">
      <c r="A827" s="48"/>
      <c r="B827" s="48"/>
      <c r="C827" s="48"/>
      <c r="D827" s="48"/>
      <c r="E827" s="48"/>
      <c r="F827" s="48"/>
      <c r="G827" s="48"/>
      <c r="H827" s="48"/>
      <c r="I827" s="48"/>
      <c r="J827" s="48"/>
      <c r="K827" s="48"/>
      <c r="L827" s="48"/>
      <c r="M827" s="48"/>
      <c r="N827" s="48"/>
      <c r="O827" s="48"/>
    </row>
    <row r="828" spans="1:15">
      <c r="A828" s="48"/>
      <c r="B828" s="48"/>
      <c r="C828" s="48"/>
      <c r="D828" s="48"/>
      <c r="E828" s="48"/>
      <c r="F828" s="48"/>
      <c r="G828" s="48"/>
      <c r="H828" s="48"/>
      <c r="I828" s="48"/>
      <c r="J828" s="48"/>
      <c r="K828" s="48"/>
      <c r="L828" s="48"/>
      <c r="M828" s="48"/>
      <c r="N828" s="48"/>
      <c r="O828" s="48"/>
    </row>
    <row r="829" spans="1:15">
      <c r="A829" s="48"/>
      <c r="B829" s="48"/>
      <c r="C829" s="48"/>
      <c r="D829" s="48"/>
      <c r="E829" s="48"/>
      <c r="F829" s="48"/>
      <c r="G829" s="48"/>
      <c r="H829" s="48"/>
      <c r="I829" s="48"/>
      <c r="J829" s="48"/>
      <c r="K829" s="48"/>
      <c r="L829" s="48"/>
      <c r="M829" s="48"/>
      <c r="N829" s="48"/>
      <c r="O829" s="48"/>
    </row>
    <row r="830" spans="1:15">
      <c r="A830" s="48"/>
      <c r="B830" s="48"/>
      <c r="C830" s="48"/>
      <c r="D830" s="48"/>
      <c r="E830" s="48"/>
      <c r="F830" s="48"/>
      <c r="G830" s="48"/>
      <c r="H830" s="48"/>
      <c r="I830" s="48"/>
      <c r="J830" s="48"/>
      <c r="K830" s="48"/>
      <c r="L830" s="48"/>
      <c r="M830" s="48"/>
      <c r="N830" s="48"/>
      <c r="O830" s="48"/>
    </row>
    <row r="831" spans="1:15">
      <c r="A831" s="48"/>
      <c r="B831" s="48"/>
      <c r="C831" s="48"/>
      <c r="D831" s="48"/>
      <c r="E831" s="48"/>
      <c r="F831" s="48"/>
      <c r="G831" s="48"/>
      <c r="H831" s="48"/>
      <c r="I831" s="48"/>
      <c r="J831" s="48"/>
      <c r="K831" s="48"/>
      <c r="L831" s="48"/>
      <c r="M831" s="48"/>
      <c r="N831" s="48"/>
      <c r="O831" s="48"/>
    </row>
    <row r="832" spans="1:15">
      <c r="A832" s="48"/>
      <c r="B832" s="48"/>
      <c r="C832" s="48"/>
      <c r="D832" s="48"/>
      <c r="E832" s="48"/>
      <c r="F832" s="48"/>
      <c r="G832" s="48"/>
      <c r="H832" s="48"/>
      <c r="I832" s="48"/>
      <c r="J832" s="48"/>
      <c r="K832" s="48"/>
      <c r="L832" s="48"/>
      <c r="M832" s="48"/>
      <c r="N832" s="48"/>
      <c r="O832" s="48"/>
    </row>
    <row r="833" spans="1:15">
      <c r="A833" s="48"/>
      <c r="B833" s="48"/>
      <c r="C833" s="48"/>
      <c r="D833" s="48"/>
      <c r="E833" s="48"/>
      <c r="F833" s="48"/>
      <c r="G833" s="48"/>
      <c r="H833" s="48"/>
      <c r="I833" s="48"/>
      <c r="J833" s="48"/>
      <c r="K833" s="48"/>
      <c r="L833" s="48"/>
      <c r="M833" s="48"/>
      <c r="N833" s="48"/>
      <c r="O833" s="48"/>
    </row>
    <row r="834" spans="1:15">
      <c r="A834" s="48"/>
      <c r="B834" s="48"/>
      <c r="C834" s="48"/>
      <c r="D834" s="48"/>
      <c r="E834" s="48"/>
      <c r="F834" s="48"/>
      <c r="G834" s="48"/>
      <c r="H834" s="48"/>
      <c r="I834" s="48"/>
      <c r="J834" s="48"/>
      <c r="K834" s="48"/>
      <c r="L834" s="48"/>
      <c r="M834" s="48"/>
      <c r="N834" s="48"/>
      <c r="O834" s="48"/>
    </row>
    <row r="835" spans="1:15">
      <c r="A835" s="48"/>
      <c r="B835" s="48"/>
      <c r="C835" s="48"/>
      <c r="D835" s="48"/>
      <c r="E835" s="48"/>
      <c r="F835" s="48"/>
      <c r="G835" s="48"/>
      <c r="H835" s="48"/>
      <c r="I835" s="48"/>
      <c r="J835" s="48"/>
      <c r="K835" s="48"/>
      <c r="L835" s="48"/>
      <c r="M835" s="48"/>
      <c r="N835" s="48"/>
      <c r="O835" s="48"/>
    </row>
    <row r="836" spans="1:15">
      <c r="A836" s="48"/>
      <c r="B836" s="48"/>
      <c r="C836" s="48"/>
      <c r="D836" s="48"/>
      <c r="E836" s="48"/>
      <c r="F836" s="48"/>
      <c r="G836" s="48"/>
      <c r="H836" s="48"/>
      <c r="I836" s="48"/>
      <c r="J836" s="48"/>
      <c r="K836" s="48"/>
      <c r="L836" s="48"/>
      <c r="M836" s="48"/>
      <c r="N836" s="48"/>
      <c r="O836" s="48"/>
    </row>
    <row r="837" spans="1:15">
      <c r="A837" s="48"/>
      <c r="B837" s="48"/>
      <c r="C837" s="48"/>
      <c r="D837" s="48"/>
      <c r="E837" s="48"/>
      <c r="F837" s="48"/>
      <c r="G837" s="48"/>
      <c r="H837" s="48"/>
      <c r="I837" s="48"/>
      <c r="J837" s="48"/>
      <c r="K837" s="48"/>
      <c r="L837" s="48"/>
      <c r="M837" s="48"/>
      <c r="N837" s="48"/>
      <c r="O837" s="48"/>
    </row>
    <row r="838" spans="1:15">
      <c r="A838" s="48"/>
      <c r="B838" s="48"/>
      <c r="C838" s="48"/>
      <c r="D838" s="48"/>
      <c r="E838" s="48"/>
      <c r="F838" s="48"/>
      <c r="G838" s="48"/>
      <c r="H838" s="48"/>
      <c r="I838" s="48"/>
      <c r="J838" s="48"/>
      <c r="K838" s="48"/>
      <c r="L838" s="48"/>
      <c r="M838" s="48"/>
      <c r="N838" s="48"/>
      <c r="O838" s="48"/>
    </row>
    <row r="839" spans="1:15">
      <c r="A839" s="48"/>
      <c r="B839" s="48"/>
      <c r="C839" s="48"/>
      <c r="D839" s="48"/>
      <c r="E839" s="48"/>
      <c r="F839" s="48"/>
      <c r="G839" s="48"/>
      <c r="H839" s="48"/>
      <c r="I839" s="48"/>
      <c r="J839" s="48"/>
      <c r="K839" s="48"/>
      <c r="L839" s="48"/>
      <c r="M839" s="48"/>
      <c r="N839" s="48"/>
      <c r="O839" s="48"/>
    </row>
    <row r="840" spans="1:15">
      <c r="A840" s="48"/>
      <c r="B840" s="48"/>
      <c r="C840" s="48"/>
      <c r="D840" s="48"/>
      <c r="E840" s="48"/>
      <c r="F840" s="48"/>
      <c r="G840" s="48"/>
      <c r="H840" s="48"/>
      <c r="I840" s="48"/>
      <c r="J840" s="48"/>
      <c r="K840" s="48"/>
      <c r="L840" s="48"/>
      <c r="M840" s="48"/>
      <c r="N840" s="48"/>
      <c r="O840" s="48"/>
    </row>
    <row r="841" spans="1:15">
      <c r="A841" s="48"/>
      <c r="B841" s="48"/>
      <c r="C841" s="48"/>
      <c r="D841" s="48"/>
      <c r="E841" s="48"/>
      <c r="F841" s="48"/>
      <c r="G841" s="48"/>
      <c r="H841" s="48"/>
      <c r="I841" s="48"/>
      <c r="J841" s="48"/>
      <c r="K841" s="48"/>
      <c r="L841" s="48"/>
      <c r="M841" s="48"/>
      <c r="N841" s="48"/>
      <c r="O841" s="48"/>
    </row>
    <row r="842" spans="1:15">
      <c r="A842" s="48"/>
      <c r="B842" s="48"/>
      <c r="C842" s="48"/>
      <c r="D842" s="48"/>
      <c r="E842" s="48"/>
      <c r="F842" s="48"/>
      <c r="G842" s="48"/>
      <c r="H842" s="48"/>
      <c r="I842" s="48"/>
      <c r="J842" s="48"/>
      <c r="K842" s="48"/>
      <c r="L842" s="48"/>
      <c r="M842" s="48"/>
      <c r="N842" s="48"/>
      <c r="O842" s="48"/>
    </row>
    <row r="843" spans="1:15">
      <c r="A843" s="48"/>
      <c r="B843" s="48"/>
      <c r="C843" s="48"/>
      <c r="D843" s="48"/>
      <c r="E843" s="48"/>
      <c r="F843" s="48"/>
      <c r="G843" s="48"/>
      <c r="H843" s="48"/>
      <c r="I843" s="48"/>
      <c r="J843" s="48"/>
      <c r="K843" s="48"/>
      <c r="L843" s="48"/>
      <c r="M843" s="48"/>
      <c r="N843" s="48"/>
      <c r="O843" s="48"/>
    </row>
    <row r="844" spans="1:15">
      <c r="A844" s="48"/>
      <c r="B844" s="48"/>
      <c r="C844" s="48"/>
      <c r="D844" s="48"/>
      <c r="E844" s="48"/>
      <c r="F844" s="48"/>
      <c r="G844" s="48"/>
      <c r="H844" s="48"/>
      <c r="I844" s="48"/>
      <c r="J844" s="48"/>
      <c r="K844" s="48"/>
      <c r="L844" s="48"/>
      <c r="M844" s="48"/>
      <c r="N844" s="48"/>
      <c r="O844" s="48"/>
    </row>
    <row r="845" spans="1:15">
      <c r="A845" s="48"/>
      <c r="B845" s="48"/>
      <c r="C845" s="48"/>
      <c r="D845" s="48"/>
      <c r="E845" s="48"/>
      <c r="F845" s="48"/>
      <c r="G845" s="48"/>
      <c r="H845" s="48"/>
      <c r="I845" s="48"/>
      <c r="J845" s="48"/>
      <c r="K845" s="48"/>
      <c r="L845" s="48"/>
      <c r="M845" s="48"/>
      <c r="N845" s="48"/>
      <c r="O845" s="48"/>
    </row>
    <row r="846" spans="1:15">
      <c r="A846" s="48"/>
      <c r="B846" s="48"/>
      <c r="C846" s="48"/>
      <c r="D846" s="48"/>
      <c r="E846" s="48"/>
      <c r="F846" s="48"/>
      <c r="G846" s="48"/>
      <c r="H846" s="48"/>
      <c r="I846" s="48"/>
      <c r="J846" s="48"/>
      <c r="K846" s="48"/>
      <c r="L846" s="48"/>
      <c r="M846" s="48"/>
      <c r="N846" s="48"/>
      <c r="O846" s="48"/>
    </row>
    <row r="847" spans="1:15">
      <c r="A847" s="48"/>
      <c r="B847" s="48"/>
      <c r="C847" s="48"/>
      <c r="D847" s="48"/>
      <c r="E847" s="48"/>
      <c r="F847" s="48"/>
      <c r="G847" s="48"/>
      <c r="H847" s="48"/>
      <c r="I847" s="48"/>
      <c r="J847" s="48"/>
      <c r="K847" s="48"/>
      <c r="L847" s="48"/>
      <c r="M847" s="48"/>
      <c r="N847" s="48"/>
      <c r="O847" s="48"/>
    </row>
    <row r="848" spans="1:15">
      <c r="A848" s="48"/>
      <c r="B848" s="48"/>
      <c r="C848" s="48"/>
      <c r="D848" s="48"/>
      <c r="E848" s="48"/>
      <c r="F848" s="48"/>
      <c r="G848" s="48"/>
      <c r="H848" s="48"/>
      <c r="I848" s="48"/>
      <c r="J848" s="48"/>
      <c r="K848" s="48"/>
      <c r="L848" s="48"/>
      <c r="M848" s="48"/>
      <c r="N848" s="48"/>
      <c r="O848" s="48"/>
    </row>
    <row r="849" spans="1:15">
      <c r="A849" s="48"/>
      <c r="B849" s="48"/>
      <c r="C849" s="48"/>
      <c r="D849" s="48"/>
      <c r="E849" s="48"/>
      <c r="F849" s="48"/>
      <c r="G849" s="48"/>
      <c r="H849" s="48"/>
      <c r="I849" s="48"/>
      <c r="J849" s="48"/>
      <c r="K849" s="48"/>
      <c r="L849" s="48"/>
      <c r="M849" s="48"/>
      <c r="N849" s="48"/>
      <c r="O849" s="48"/>
    </row>
    <row r="850" spans="1:15">
      <c r="A850" s="48"/>
      <c r="B850" s="48"/>
      <c r="C850" s="48"/>
      <c r="D850" s="48"/>
      <c r="E850" s="48"/>
      <c r="F850" s="48"/>
      <c r="G850" s="48"/>
      <c r="H850" s="48"/>
      <c r="I850" s="48"/>
      <c r="J850" s="48"/>
      <c r="K850" s="48"/>
      <c r="L850" s="48"/>
      <c r="M850" s="48"/>
      <c r="N850" s="48"/>
      <c r="O850" s="48"/>
    </row>
    <row r="851" spans="1:15">
      <c r="A851" s="48"/>
      <c r="B851" s="48"/>
      <c r="C851" s="48"/>
      <c r="D851" s="48"/>
      <c r="E851" s="48"/>
      <c r="F851" s="48"/>
      <c r="G851" s="48"/>
      <c r="H851" s="48"/>
      <c r="I851" s="48"/>
      <c r="J851" s="48"/>
      <c r="K851" s="48"/>
      <c r="L851" s="48"/>
      <c r="M851" s="48"/>
      <c r="N851" s="48"/>
      <c r="O851" s="48"/>
    </row>
    <row r="852" spans="1:15">
      <c r="A852" s="48"/>
      <c r="B852" s="48"/>
      <c r="C852" s="48"/>
      <c r="D852" s="48"/>
      <c r="E852" s="48"/>
      <c r="F852" s="48"/>
      <c r="G852" s="48"/>
      <c r="H852" s="48"/>
      <c r="I852" s="48"/>
      <c r="J852" s="48"/>
      <c r="K852" s="48"/>
      <c r="L852" s="48"/>
      <c r="M852" s="48"/>
      <c r="N852" s="48"/>
      <c r="O852" s="48"/>
    </row>
    <row r="853" spans="1:15">
      <c r="A853" s="48"/>
      <c r="B853" s="48"/>
      <c r="C853" s="48"/>
      <c r="D853" s="48"/>
      <c r="E853" s="48"/>
      <c r="F853" s="48"/>
      <c r="G853" s="48"/>
      <c r="H853" s="48"/>
      <c r="I853" s="48"/>
      <c r="J853" s="48"/>
      <c r="K853" s="48"/>
      <c r="L853" s="48"/>
      <c r="M853" s="48"/>
      <c r="N853" s="48"/>
      <c r="O853" s="48"/>
    </row>
    <row r="854" spans="1:15">
      <c r="A854" s="48"/>
      <c r="B854" s="48"/>
      <c r="C854" s="48"/>
      <c r="D854" s="48"/>
      <c r="E854" s="48"/>
      <c r="F854" s="48"/>
      <c r="G854" s="48"/>
      <c r="H854" s="48"/>
      <c r="I854" s="48"/>
      <c r="J854" s="48"/>
      <c r="K854" s="48"/>
      <c r="L854" s="48"/>
      <c r="M854" s="48"/>
      <c r="N854" s="48"/>
      <c r="O854" s="48"/>
    </row>
    <row r="855" spans="1:15">
      <c r="A855" s="48"/>
      <c r="B855" s="48"/>
      <c r="C855" s="48"/>
      <c r="D855" s="48"/>
      <c r="E855" s="48"/>
      <c r="F855" s="48"/>
      <c r="G855" s="48"/>
      <c r="H855" s="48"/>
      <c r="I855" s="48"/>
      <c r="J855" s="48"/>
      <c r="K855" s="48"/>
      <c r="L855" s="48"/>
      <c r="M855" s="48"/>
      <c r="N855" s="48"/>
      <c r="O855" s="48"/>
    </row>
    <row r="856" spans="1:15">
      <c r="A856" s="48"/>
      <c r="B856" s="48"/>
      <c r="C856" s="48"/>
      <c r="D856" s="48"/>
      <c r="E856" s="48"/>
      <c r="F856" s="48"/>
      <c r="G856" s="48"/>
      <c r="H856" s="48"/>
      <c r="I856" s="48"/>
      <c r="J856" s="48"/>
      <c r="K856" s="48"/>
      <c r="L856" s="48"/>
      <c r="M856" s="48"/>
      <c r="N856" s="48"/>
      <c r="O856" s="48"/>
    </row>
    <row r="857" spans="1:15">
      <c r="A857" s="48"/>
      <c r="B857" s="48"/>
      <c r="C857" s="48"/>
      <c r="D857" s="48"/>
      <c r="E857" s="48"/>
      <c r="F857" s="48"/>
      <c r="G857" s="48"/>
      <c r="H857" s="48"/>
      <c r="I857" s="48"/>
      <c r="J857" s="48"/>
      <c r="K857" s="48"/>
      <c r="L857" s="48"/>
      <c r="M857" s="48"/>
      <c r="N857" s="48"/>
      <c r="O857" s="48"/>
    </row>
    <row r="858" spans="1:15">
      <c r="A858" s="48"/>
      <c r="B858" s="48"/>
      <c r="C858" s="48"/>
      <c r="D858" s="48"/>
      <c r="E858" s="48"/>
      <c r="F858" s="48"/>
      <c r="G858" s="48"/>
      <c r="H858" s="48"/>
      <c r="I858" s="48"/>
      <c r="J858" s="48"/>
      <c r="K858" s="48"/>
      <c r="L858" s="48"/>
      <c r="M858" s="48"/>
      <c r="N858" s="48"/>
      <c r="O858" s="48"/>
    </row>
    <row r="859" spans="1:15">
      <c r="A859" s="48"/>
      <c r="B859" s="48"/>
      <c r="C859" s="48"/>
      <c r="D859" s="48"/>
      <c r="E859" s="48"/>
      <c r="F859" s="48"/>
      <c r="G859" s="48"/>
      <c r="H859" s="48"/>
      <c r="I859" s="48"/>
      <c r="J859" s="48"/>
      <c r="K859" s="48"/>
      <c r="L859" s="48"/>
      <c r="M859" s="48"/>
      <c r="N859" s="48"/>
      <c r="O859" s="48"/>
    </row>
    <row r="860" spans="1:15">
      <c r="A860" s="48"/>
      <c r="B860" s="48"/>
      <c r="C860" s="48"/>
      <c r="D860" s="48"/>
      <c r="E860" s="48"/>
      <c r="F860" s="48"/>
      <c r="G860" s="48"/>
      <c r="H860" s="48"/>
      <c r="I860" s="48"/>
      <c r="J860" s="48"/>
      <c r="K860" s="48"/>
      <c r="L860" s="48"/>
      <c r="M860" s="48"/>
      <c r="N860" s="48"/>
      <c r="O860" s="48"/>
    </row>
    <row r="861" spans="1:15">
      <c r="A861" s="48"/>
      <c r="B861" s="48"/>
      <c r="C861" s="48"/>
      <c r="D861" s="48"/>
      <c r="E861" s="48"/>
      <c r="F861" s="48"/>
      <c r="G861" s="48"/>
      <c r="H861" s="48"/>
      <c r="I861" s="48"/>
      <c r="J861" s="48"/>
      <c r="K861" s="48"/>
      <c r="L861" s="48"/>
      <c r="M861" s="48"/>
      <c r="N861" s="48"/>
      <c r="O861" s="48"/>
    </row>
    <row r="862" spans="1:15">
      <c r="A862" s="48"/>
      <c r="B862" s="48"/>
      <c r="C862" s="48"/>
      <c r="D862" s="48"/>
      <c r="E862" s="48"/>
      <c r="F862" s="48"/>
      <c r="G862" s="48"/>
      <c r="H862" s="48"/>
      <c r="I862" s="48"/>
      <c r="J862" s="48"/>
      <c r="K862" s="48"/>
      <c r="L862" s="48"/>
      <c r="M862" s="48"/>
      <c r="N862" s="48"/>
      <c r="O862" s="48"/>
    </row>
    <row r="863" spans="1:15">
      <c r="A863" s="48"/>
      <c r="B863" s="48"/>
      <c r="C863" s="48"/>
      <c r="D863" s="48"/>
      <c r="E863" s="48"/>
      <c r="F863" s="48"/>
      <c r="G863" s="48"/>
      <c r="H863" s="48"/>
      <c r="I863" s="48"/>
      <c r="J863" s="48"/>
      <c r="K863" s="48"/>
      <c r="L863" s="48"/>
      <c r="M863" s="48"/>
      <c r="N863" s="48"/>
      <c r="O863" s="48"/>
    </row>
    <row r="864" spans="1:15">
      <c r="A864" s="48"/>
      <c r="B864" s="48"/>
      <c r="C864" s="48"/>
      <c r="D864" s="48"/>
      <c r="E864" s="48"/>
      <c r="F864" s="48"/>
      <c r="G864" s="48"/>
      <c r="H864" s="48"/>
      <c r="I864" s="48"/>
      <c r="J864" s="48"/>
      <c r="K864" s="48"/>
      <c r="L864" s="48"/>
      <c r="M864" s="48"/>
      <c r="N864" s="48"/>
      <c r="O864" s="48"/>
    </row>
    <row r="865" spans="1:15">
      <c r="A865" s="48"/>
      <c r="B865" s="48"/>
      <c r="C865" s="48"/>
      <c r="D865" s="48"/>
      <c r="E865" s="48"/>
      <c r="F865" s="48"/>
      <c r="G865" s="48"/>
      <c r="H865" s="48"/>
      <c r="I865" s="48"/>
      <c r="J865" s="48"/>
      <c r="K865" s="48"/>
      <c r="L865" s="48"/>
      <c r="M865" s="48"/>
      <c r="N865" s="48"/>
      <c r="O865" s="48"/>
    </row>
    <row r="866" spans="1:15">
      <c r="A866" s="48"/>
      <c r="B866" s="48"/>
      <c r="C866" s="48"/>
      <c r="D866" s="48"/>
      <c r="E866" s="48"/>
      <c r="F866" s="48"/>
      <c r="G866" s="48"/>
      <c r="H866" s="48"/>
      <c r="I866" s="48"/>
      <c r="J866" s="48"/>
      <c r="K866" s="48"/>
      <c r="L866" s="48"/>
      <c r="M866" s="48"/>
      <c r="N866" s="48"/>
      <c r="O866" s="48"/>
    </row>
    <row r="867" spans="1:15">
      <c r="A867" s="48"/>
      <c r="B867" s="48"/>
      <c r="C867" s="48"/>
      <c r="D867" s="48"/>
      <c r="E867" s="48"/>
      <c r="F867" s="48"/>
      <c r="G867" s="48"/>
      <c r="H867" s="48"/>
      <c r="I867" s="48"/>
      <c r="J867" s="48"/>
      <c r="K867" s="48"/>
      <c r="L867" s="48"/>
      <c r="M867" s="48"/>
      <c r="N867" s="48"/>
      <c r="O867" s="48"/>
    </row>
    <row r="868" spans="1:15">
      <c r="A868" s="48"/>
      <c r="B868" s="48"/>
      <c r="C868" s="48"/>
      <c r="D868" s="48"/>
      <c r="E868" s="48"/>
      <c r="F868" s="48"/>
      <c r="G868" s="48"/>
      <c r="H868" s="48"/>
      <c r="I868" s="48"/>
      <c r="J868" s="48"/>
      <c r="K868" s="48"/>
      <c r="L868" s="48"/>
      <c r="M868" s="48"/>
      <c r="N868" s="48"/>
      <c r="O868" s="48"/>
    </row>
    <row r="869" spans="1:15">
      <c r="A869" s="48"/>
      <c r="B869" s="48"/>
      <c r="C869" s="48"/>
      <c r="D869" s="48"/>
      <c r="E869" s="48"/>
      <c r="F869" s="48"/>
      <c r="G869" s="48"/>
      <c r="H869" s="48"/>
      <c r="I869" s="48"/>
      <c r="J869" s="48"/>
      <c r="K869" s="48"/>
      <c r="L869" s="48"/>
      <c r="M869" s="48"/>
      <c r="N869" s="48"/>
      <c r="O869" s="48"/>
    </row>
    <row r="870" spans="1:15">
      <c r="A870" s="48"/>
      <c r="B870" s="48"/>
      <c r="C870" s="48"/>
      <c r="D870" s="48"/>
      <c r="E870" s="48"/>
      <c r="F870" s="48"/>
      <c r="G870" s="48"/>
      <c r="H870" s="48"/>
      <c r="I870" s="48"/>
      <c r="J870" s="48"/>
      <c r="K870" s="48"/>
      <c r="L870" s="48"/>
      <c r="M870" s="48"/>
      <c r="N870" s="48"/>
      <c r="O870" s="48"/>
    </row>
    <row r="871" spans="1:15">
      <c r="A871" s="48"/>
      <c r="B871" s="48"/>
      <c r="C871" s="48"/>
      <c r="D871" s="48"/>
      <c r="E871" s="48"/>
      <c r="F871" s="48"/>
      <c r="G871" s="48"/>
      <c r="H871" s="48"/>
      <c r="I871" s="48"/>
      <c r="J871" s="48"/>
      <c r="K871" s="48"/>
      <c r="L871" s="48"/>
      <c r="M871" s="48"/>
      <c r="N871" s="48"/>
      <c r="O871" s="48"/>
    </row>
    <row r="872" spans="1:15">
      <c r="A872" s="48"/>
      <c r="B872" s="48"/>
      <c r="C872" s="48"/>
      <c r="D872" s="48"/>
      <c r="E872" s="48"/>
      <c r="F872" s="48"/>
      <c r="G872" s="48"/>
      <c r="H872" s="48"/>
      <c r="I872" s="48"/>
      <c r="J872" s="48"/>
      <c r="K872" s="48"/>
      <c r="L872" s="48"/>
      <c r="M872" s="48"/>
      <c r="N872" s="48"/>
      <c r="O872" s="48"/>
    </row>
    <row r="873" spans="1:15">
      <c r="A873" s="48"/>
      <c r="B873" s="48"/>
      <c r="C873" s="48"/>
      <c r="D873" s="48"/>
      <c r="E873" s="48"/>
      <c r="F873" s="48"/>
      <c r="G873" s="48"/>
      <c r="H873" s="48"/>
      <c r="I873" s="48"/>
      <c r="J873" s="48"/>
      <c r="K873" s="48"/>
      <c r="L873" s="48"/>
      <c r="M873" s="48"/>
      <c r="N873" s="48"/>
      <c r="O873" s="48"/>
    </row>
    <row r="874" spans="1:15">
      <c r="A874" s="48"/>
      <c r="B874" s="48"/>
      <c r="C874" s="48"/>
      <c r="D874" s="48"/>
      <c r="E874" s="48"/>
      <c r="F874" s="48"/>
      <c r="G874" s="48"/>
      <c r="H874" s="48"/>
      <c r="I874" s="48"/>
      <c r="J874" s="48"/>
      <c r="K874" s="48"/>
      <c r="L874" s="48"/>
      <c r="M874" s="48"/>
      <c r="N874" s="48"/>
      <c r="O874" s="48"/>
    </row>
    <row r="875" spans="1:15">
      <c r="A875" s="48"/>
      <c r="B875" s="48"/>
      <c r="C875" s="48"/>
      <c r="D875" s="48"/>
      <c r="E875" s="48"/>
      <c r="F875" s="48"/>
      <c r="G875" s="48"/>
      <c r="H875" s="48"/>
      <c r="I875" s="48"/>
      <c r="J875" s="48"/>
      <c r="K875" s="48"/>
      <c r="L875" s="48"/>
      <c r="M875" s="48"/>
      <c r="N875" s="48"/>
      <c r="O875" s="48"/>
    </row>
    <row r="876" spans="1:15">
      <c r="A876" s="48"/>
      <c r="B876" s="48"/>
      <c r="C876" s="48"/>
      <c r="D876" s="48"/>
      <c r="E876" s="48"/>
      <c r="F876" s="48"/>
      <c r="G876" s="48"/>
      <c r="H876" s="48"/>
      <c r="I876" s="48"/>
      <c r="J876" s="48"/>
      <c r="K876" s="48"/>
      <c r="L876" s="48"/>
      <c r="M876" s="48"/>
      <c r="N876" s="48"/>
      <c r="O876" s="48"/>
    </row>
    <row r="877" spans="1:15">
      <c r="A877" s="48"/>
      <c r="B877" s="48"/>
      <c r="C877" s="48"/>
      <c r="D877" s="48"/>
      <c r="E877" s="48"/>
      <c r="F877" s="48"/>
      <c r="G877" s="48"/>
      <c r="H877" s="48"/>
      <c r="I877" s="48"/>
      <c r="J877" s="48"/>
      <c r="K877" s="48"/>
      <c r="L877" s="48"/>
      <c r="M877" s="48"/>
      <c r="N877" s="48"/>
      <c r="O877" s="48"/>
    </row>
    <row r="878" spans="1:15">
      <c r="A878" s="48"/>
      <c r="B878" s="48"/>
      <c r="C878" s="48"/>
      <c r="D878" s="48"/>
      <c r="E878" s="48"/>
      <c r="F878" s="48"/>
      <c r="G878" s="48"/>
      <c r="H878" s="48"/>
      <c r="I878" s="48"/>
      <c r="J878" s="48"/>
      <c r="K878" s="48"/>
      <c r="L878" s="48"/>
      <c r="M878" s="48"/>
      <c r="N878" s="48"/>
      <c r="O878" s="48"/>
    </row>
    <row r="879" spans="1:15">
      <c r="A879" s="48"/>
      <c r="B879" s="48"/>
      <c r="C879" s="48"/>
      <c r="D879" s="48"/>
      <c r="E879" s="48"/>
      <c r="F879" s="48"/>
      <c r="G879" s="48"/>
      <c r="H879" s="48"/>
      <c r="I879" s="48"/>
      <c r="J879" s="48"/>
      <c r="K879" s="48"/>
      <c r="L879" s="48"/>
      <c r="M879" s="48"/>
      <c r="N879" s="48"/>
      <c r="O879" s="48"/>
    </row>
    <row r="880" spans="1:15">
      <c r="A880" s="48"/>
      <c r="B880" s="48"/>
      <c r="C880" s="48"/>
      <c r="D880" s="48"/>
      <c r="E880" s="48"/>
      <c r="F880" s="48"/>
      <c r="G880" s="48"/>
      <c r="H880" s="48"/>
      <c r="I880" s="48"/>
      <c r="J880" s="48"/>
      <c r="K880" s="48"/>
      <c r="L880" s="48"/>
      <c r="M880" s="48"/>
      <c r="N880" s="48"/>
      <c r="O880" s="48"/>
    </row>
    <row r="881" spans="1:15">
      <c r="A881" s="48"/>
      <c r="B881" s="48"/>
      <c r="C881" s="48"/>
      <c r="D881" s="48"/>
      <c r="E881" s="48"/>
      <c r="F881" s="48"/>
      <c r="G881" s="48"/>
      <c r="H881" s="48"/>
      <c r="I881" s="48"/>
      <c r="J881" s="48"/>
      <c r="K881" s="48"/>
      <c r="L881" s="48"/>
      <c r="M881" s="48"/>
      <c r="N881" s="48"/>
      <c r="O881" s="48"/>
    </row>
    <row r="882" spans="1:15">
      <c r="A882" s="48"/>
      <c r="B882" s="48"/>
      <c r="C882" s="48"/>
      <c r="D882" s="48"/>
      <c r="E882" s="48"/>
      <c r="F882" s="48"/>
      <c r="G882" s="48"/>
      <c r="H882" s="48"/>
      <c r="I882" s="48"/>
      <c r="J882" s="48"/>
      <c r="K882" s="48"/>
      <c r="L882" s="48"/>
      <c r="M882" s="48"/>
      <c r="N882" s="48"/>
      <c r="O882" s="48"/>
    </row>
    <row r="883" spans="1:15">
      <c r="A883" s="48"/>
      <c r="B883" s="48"/>
      <c r="C883" s="48"/>
      <c r="D883" s="48"/>
      <c r="E883" s="48"/>
      <c r="F883" s="48"/>
      <c r="G883" s="48"/>
      <c r="H883" s="48"/>
      <c r="I883" s="48"/>
      <c r="J883" s="48"/>
      <c r="K883" s="48"/>
      <c r="L883" s="48"/>
      <c r="M883" s="48"/>
      <c r="N883" s="48"/>
      <c r="O883" s="48"/>
    </row>
    <row r="884" spans="1:15">
      <c r="A884" s="48"/>
      <c r="B884" s="48"/>
      <c r="C884" s="48"/>
      <c r="D884" s="48"/>
      <c r="E884" s="48"/>
      <c r="F884" s="48"/>
      <c r="G884" s="48"/>
      <c r="H884" s="48"/>
      <c r="I884" s="48"/>
      <c r="J884" s="48"/>
      <c r="K884" s="48"/>
      <c r="L884" s="48"/>
      <c r="M884" s="48"/>
      <c r="N884" s="48"/>
      <c r="O884" s="48"/>
    </row>
    <row r="885" spans="1:15">
      <c r="A885" s="48"/>
      <c r="B885" s="48"/>
      <c r="C885" s="48"/>
      <c r="D885" s="48"/>
      <c r="E885" s="48"/>
      <c r="F885" s="48"/>
      <c r="G885" s="48"/>
      <c r="H885" s="48"/>
      <c r="I885" s="48"/>
      <c r="J885" s="48"/>
      <c r="K885" s="48"/>
      <c r="L885" s="48"/>
      <c r="M885" s="48"/>
      <c r="N885" s="48"/>
      <c r="O885" s="48"/>
    </row>
    <row r="886" spans="1:15">
      <c r="A886" s="48"/>
      <c r="B886" s="48"/>
      <c r="C886" s="48"/>
      <c r="D886" s="48"/>
      <c r="E886" s="48"/>
      <c r="F886" s="48"/>
      <c r="G886" s="48"/>
      <c r="H886" s="48"/>
      <c r="I886" s="48"/>
      <c r="J886" s="48"/>
      <c r="K886" s="48"/>
      <c r="L886" s="48"/>
      <c r="M886" s="48"/>
      <c r="N886" s="48"/>
      <c r="O886" s="48"/>
    </row>
    <row r="887" spans="1:15">
      <c r="A887" s="48"/>
      <c r="B887" s="48"/>
      <c r="C887" s="48"/>
      <c r="D887" s="48"/>
      <c r="E887" s="48"/>
      <c r="F887" s="48"/>
      <c r="G887" s="48"/>
      <c r="H887" s="48"/>
      <c r="I887" s="48"/>
      <c r="J887" s="48"/>
      <c r="K887" s="48"/>
      <c r="L887" s="48"/>
      <c r="M887" s="48"/>
      <c r="N887" s="48"/>
      <c r="O887" s="48"/>
    </row>
    <row r="888" spans="1:15">
      <c r="A888" s="48"/>
      <c r="B888" s="48"/>
      <c r="C888" s="48"/>
      <c r="D888" s="48"/>
      <c r="E888" s="48"/>
      <c r="F888" s="48"/>
      <c r="G888" s="48"/>
      <c r="H888" s="48"/>
      <c r="I888" s="48"/>
      <c r="J888" s="48"/>
      <c r="K888" s="48"/>
      <c r="L888" s="48"/>
      <c r="M888" s="48"/>
      <c r="N888" s="48"/>
      <c r="O888" s="48"/>
    </row>
    <row r="889" spans="1:15">
      <c r="A889" s="48"/>
      <c r="B889" s="48"/>
      <c r="C889" s="48"/>
      <c r="D889" s="48"/>
      <c r="E889" s="48"/>
      <c r="F889" s="48"/>
      <c r="G889" s="48"/>
      <c r="H889" s="48"/>
      <c r="I889" s="48"/>
      <c r="J889" s="48"/>
      <c r="K889" s="48"/>
      <c r="L889" s="48"/>
      <c r="M889" s="48"/>
      <c r="N889" s="48"/>
      <c r="O889" s="48"/>
    </row>
    <row r="890" spans="1:15">
      <c r="A890" s="48"/>
      <c r="B890" s="48"/>
      <c r="C890" s="48"/>
      <c r="D890" s="48"/>
      <c r="E890" s="48"/>
      <c r="F890" s="48"/>
      <c r="G890" s="48"/>
      <c r="H890" s="48"/>
      <c r="I890" s="48"/>
      <c r="J890" s="48"/>
      <c r="K890" s="48"/>
      <c r="L890" s="48"/>
      <c r="M890" s="48"/>
      <c r="N890" s="48"/>
      <c r="O890" s="48"/>
    </row>
    <row r="891" spans="1:15">
      <c r="A891" s="48"/>
      <c r="B891" s="48"/>
      <c r="C891" s="48"/>
      <c r="D891" s="48"/>
      <c r="E891" s="48"/>
      <c r="F891" s="48"/>
      <c r="G891" s="48"/>
      <c r="H891" s="48"/>
      <c r="I891" s="48"/>
      <c r="J891" s="48"/>
      <c r="K891" s="48"/>
      <c r="L891" s="48"/>
      <c r="M891" s="48"/>
      <c r="N891" s="48"/>
      <c r="O891" s="48"/>
    </row>
    <row r="892" spans="1:15">
      <c r="A892" s="48"/>
      <c r="B892" s="48"/>
      <c r="C892" s="48"/>
      <c r="D892" s="48"/>
      <c r="E892" s="48"/>
      <c r="F892" s="48"/>
      <c r="G892" s="48"/>
      <c r="H892" s="48"/>
      <c r="I892" s="48"/>
      <c r="J892" s="48"/>
      <c r="K892" s="48"/>
      <c r="L892" s="48"/>
      <c r="M892" s="48"/>
      <c r="N892" s="48"/>
      <c r="O892" s="48"/>
    </row>
    <row r="893" spans="1:15">
      <c r="A893" s="48"/>
      <c r="B893" s="48"/>
      <c r="C893" s="48"/>
      <c r="D893" s="48"/>
      <c r="E893" s="48"/>
      <c r="F893" s="48"/>
      <c r="G893" s="48"/>
      <c r="H893" s="48"/>
      <c r="I893" s="48"/>
      <c r="J893" s="48"/>
      <c r="K893" s="48"/>
      <c r="L893" s="48"/>
      <c r="M893" s="48"/>
      <c r="N893" s="48"/>
      <c r="O893" s="48"/>
    </row>
    <row r="894" spans="1:15">
      <c r="A894" s="48"/>
      <c r="B894" s="48"/>
      <c r="C894" s="48"/>
      <c r="D894" s="48"/>
      <c r="E894" s="48"/>
      <c r="F894" s="48"/>
      <c r="G894" s="48"/>
      <c r="H894" s="48"/>
      <c r="I894" s="48"/>
      <c r="J894" s="48"/>
      <c r="K894" s="48"/>
      <c r="L894" s="48"/>
      <c r="M894" s="48"/>
      <c r="N894" s="48"/>
      <c r="O894" s="48"/>
    </row>
    <row r="895" spans="1:15">
      <c r="A895" s="48"/>
      <c r="B895" s="48"/>
      <c r="C895" s="48"/>
      <c r="D895" s="48"/>
      <c r="E895" s="48"/>
      <c r="F895" s="48"/>
      <c r="G895" s="48"/>
      <c r="H895" s="48"/>
      <c r="I895" s="48"/>
      <c r="J895" s="48"/>
      <c r="K895" s="48"/>
      <c r="L895" s="48"/>
      <c r="M895" s="48"/>
      <c r="N895" s="48"/>
      <c r="O895" s="48"/>
    </row>
    <row r="896" spans="1:15">
      <c r="A896" s="48"/>
      <c r="B896" s="48"/>
      <c r="C896" s="48"/>
      <c r="D896" s="48"/>
      <c r="E896" s="48"/>
      <c r="F896" s="48"/>
      <c r="G896" s="48"/>
      <c r="H896" s="48"/>
      <c r="I896" s="48"/>
      <c r="J896" s="48"/>
      <c r="K896" s="48"/>
      <c r="L896" s="48"/>
      <c r="M896" s="48"/>
      <c r="N896" s="48"/>
      <c r="O896" s="48"/>
    </row>
    <row r="897" spans="1:15">
      <c r="A897" s="48"/>
      <c r="B897" s="48"/>
      <c r="C897" s="48"/>
      <c r="D897" s="48"/>
      <c r="E897" s="48"/>
      <c r="F897" s="48"/>
      <c r="G897" s="48"/>
      <c r="H897" s="48"/>
      <c r="I897" s="48"/>
      <c r="J897" s="48"/>
      <c r="K897" s="48"/>
      <c r="L897" s="48"/>
      <c r="M897" s="48"/>
      <c r="N897" s="48"/>
      <c r="O897" s="48"/>
    </row>
    <row r="898" spans="1:15">
      <c r="A898" s="48"/>
      <c r="B898" s="48"/>
      <c r="C898" s="48"/>
      <c r="D898" s="48"/>
      <c r="E898" s="48"/>
      <c r="F898" s="48"/>
      <c r="G898" s="48"/>
      <c r="H898" s="48"/>
      <c r="I898" s="48"/>
      <c r="J898" s="48"/>
      <c r="K898" s="48"/>
      <c r="L898" s="48"/>
      <c r="M898" s="48"/>
      <c r="N898" s="48"/>
      <c r="O898" s="48"/>
    </row>
    <row r="899" spans="1:15">
      <c r="A899" s="48"/>
      <c r="B899" s="48"/>
      <c r="C899" s="48"/>
      <c r="D899" s="48"/>
      <c r="E899" s="48"/>
      <c r="F899" s="48"/>
      <c r="G899" s="48"/>
      <c r="H899" s="48"/>
      <c r="I899" s="48"/>
      <c r="J899" s="48"/>
      <c r="K899" s="48"/>
      <c r="L899" s="48"/>
      <c r="M899" s="48"/>
      <c r="N899" s="48"/>
      <c r="O899" s="48"/>
    </row>
    <row r="900" spans="1:15">
      <c r="A900" s="48"/>
      <c r="B900" s="48"/>
      <c r="C900" s="48"/>
      <c r="D900" s="48"/>
      <c r="E900" s="48"/>
      <c r="F900" s="48"/>
      <c r="G900" s="48"/>
      <c r="H900" s="48"/>
      <c r="I900" s="48"/>
      <c r="J900" s="48"/>
      <c r="K900" s="48"/>
      <c r="L900" s="48"/>
      <c r="M900" s="48"/>
      <c r="N900" s="48"/>
      <c r="O900" s="48"/>
    </row>
    <row r="901" spans="1:15">
      <c r="A901" s="48"/>
      <c r="B901" s="48"/>
      <c r="C901" s="48"/>
      <c r="D901" s="48"/>
      <c r="E901" s="48"/>
      <c r="F901" s="48"/>
      <c r="G901" s="48"/>
      <c r="H901" s="48"/>
      <c r="I901" s="48"/>
      <c r="J901" s="48"/>
      <c r="K901" s="48"/>
      <c r="L901" s="48"/>
      <c r="M901" s="48"/>
      <c r="N901" s="48"/>
      <c r="O901" s="48"/>
    </row>
    <row r="902" spans="1:15">
      <c r="A902" s="48"/>
      <c r="B902" s="48"/>
      <c r="C902" s="48"/>
      <c r="D902" s="48"/>
      <c r="E902" s="48"/>
      <c r="F902" s="48"/>
      <c r="G902" s="48"/>
      <c r="H902" s="48"/>
      <c r="I902" s="48"/>
      <c r="J902" s="48"/>
      <c r="K902" s="48"/>
      <c r="L902" s="48"/>
      <c r="M902" s="48"/>
      <c r="N902" s="48"/>
      <c r="O902" s="48"/>
    </row>
    <row r="903" spans="1:15">
      <c r="A903" s="48"/>
      <c r="B903" s="48"/>
      <c r="C903" s="48"/>
      <c r="D903" s="48"/>
      <c r="E903" s="48"/>
      <c r="F903" s="48"/>
      <c r="G903" s="48"/>
      <c r="H903" s="48"/>
      <c r="I903" s="48"/>
      <c r="J903" s="48"/>
      <c r="K903" s="48"/>
      <c r="L903" s="48"/>
      <c r="M903" s="48"/>
      <c r="N903" s="48"/>
      <c r="O903" s="48"/>
    </row>
    <row r="904" spans="1:15">
      <c r="A904" s="48"/>
      <c r="B904" s="48"/>
      <c r="C904" s="48"/>
      <c r="D904" s="48"/>
      <c r="E904" s="48"/>
      <c r="F904" s="48"/>
      <c r="G904" s="48"/>
      <c r="H904" s="48"/>
      <c r="I904" s="48"/>
      <c r="J904" s="48"/>
      <c r="K904" s="48"/>
      <c r="L904" s="48"/>
      <c r="M904" s="48"/>
      <c r="N904" s="48"/>
      <c r="O904" s="48"/>
    </row>
    <row r="905" spans="1:15">
      <c r="A905" s="48"/>
      <c r="B905" s="48"/>
      <c r="C905" s="48"/>
      <c r="D905" s="48"/>
      <c r="E905" s="48"/>
      <c r="F905" s="48"/>
      <c r="G905" s="48"/>
      <c r="H905" s="48"/>
      <c r="I905" s="48"/>
      <c r="J905" s="48"/>
      <c r="K905" s="48"/>
      <c r="L905" s="48"/>
      <c r="M905" s="48"/>
      <c r="N905" s="48"/>
      <c r="O905" s="48"/>
    </row>
    <row r="906" spans="1:15">
      <c r="A906" s="48"/>
      <c r="B906" s="48"/>
      <c r="C906" s="48"/>
      <c r="D906" s="48"/>
      <c r="E906" s="48"/>
      <c r="F906" s="48"/>
      <c r="G906" s="48"/>
      <c r="H906" s="48"/>
      <c r="I906" s="48"/>
      <c r="J906" s="48"/>
      <c r="K906" s="48"/>
      <c r="L906" s="48"/>
      <c r="M906" s="48"/>
      <c r="N906" s="48"/>
      <c r="O906" s="48"/>
    </row>
    <row r="907" spans="1:15">
      <c r="A907" s="48"/>
      <c r="B907" s="48"/>
      <c r="C907" s="48"/>
      <c r="D907" s="48"/>
      <c r="E907" s="48"/>
      <c r="F907" s="48"/>
      <c r="G907" s="48"/>
      <c r="H907" s="48"/>
      <c r="I907" s="48"/>
      <c r="J907" s="48"/>
      <c r="K907" s="48"/>
      <c r="L907" s="48"/>
      <c r="M907" s="48"/>
      <c r="N907" s="48"/>
      <c r="O907" s="48"/>
    </row>
    <row r="908" spans="1:15">
      <c r="A908" s="48"/>
      <c r="B908" s="48"/>
      <c r="C908" s="48"/>
      <c r="D908" s="48"/>
      <c r="E908" s="48"/>
      <c r="F908" s="48"/>
      <c r="G908" s="48"/>
      <c r="H908" s="48"/>
      <c r="I908" s="48"/>
      <c r="J908" s="48"/>
      <c r="K908" s="48"/>
      <c r="L908" s="48"/>
      <c r="M908" s="48"/>
      <c r="N908" s="48"/>
      <c r="O908" s="48"/>
    </row>
    <row r="909" spans="1:15">
      <c r="A909" s="48"/>
      <c r="B909" s="48"/>
      <c r="C909" s="48"/>
      <c r="D909" s="48"/>
      <c r="E909" s="48"/>
      <c r="F909" s="48"/>
      <c r="G909" s="48"/>
      <c r="H909" s="48"/>
      <c r="I909" s="48"/>
      <c r="J909" s="48"/>
      <c r="K909" s="48"/>
      <c r="L909" s="48"/>
      <c r="M909" s="48"/>
      <c r="N909" s="48"/>
      <c r="O909" s="48"/>
    </row>
    <row r="910" spans="1:15">
      <c r="A910" s="48"/>
      <c r="B910" s="48"/>
      <c r="C910" s="48"/>
      <c r="D910" s="48"/>
      <c r="E910" s="48"/>
      <c r="F910" s="48"/>
      <c r="G910" s="48"/>
      <c r="H910" s="48"/>
      <c r="I910" s="48"/>
      <c r="J910" s="48"/>
      <c r="K910" s="48"/>
      <c r="L910" s="48"/>
      <c r="M910" s="48"/>
      <c r="N910" s="48"/>
      <c r="O910" s="48"/>
    </row>
    <row r="911" spans="1:15">
      <c r="A911" s="48"/>
      <c r="B911" s="48"/>
      <c r="C911" s="48"/>
      <c r="D911" s="48"/>
      <c r="E911" s="48"/>
      <c r="F911" s="48"/>
      <c r="G911" s="48"/>
      <c r="H911" s="48"/>
      <c r="I911" s="48"/>
      <c r="J911" s="48"/>
      <c r="K911" s="48"/>
      <c r="L911" s="48"/>
      <c r="M911" s="48"/>
      <c r="N911" s="48"/>
      <c r="O911" s="48"/>
    </row>
    <row r="912" spans="1:15">
      <c r="A912" s="48"/>
      <c r="B912" s="48"/>
      <c r="C912" s="48"/>
      <c r="D912" s="48"/>
      <c r="E912" s="48"/>
      <c r="F912" s="48"/>
      <c r="G912" s="48"/>
      <c r="H912" s="48"/>
      <c r="I912" s="48"/>
      <c r="J912" s="48"/>
      <c r="K912" s="48"/>
      <c r="L912" s="48"/>
      <c r="M912" s="48"/>
      <c r="N912" s="48"/>
      <c r="O912" s="48"/>
    </row>
    <row r="913" spans="1:15">
      <c r="A913" s="48"/>
      <c r="B913" s="48"/>
      <c r="C913" s="48"/>
      <c r="D913" s="48"/>
      <c r="E913" s="48"/>
      <c r="F913" s="48"/>
      <c r="G913" s="48"/>
      <c r="H913" s="48"/>
      <c r="I913" s="48"/>
      <c r="J913" s="48"/>
      <c r="K913" s="48"/>
      <c r="L913" s="48"/>
      <c r="M913" s="48"/>
      <c r="N913" s="48"/>
      <c r="O913" s="48"/>
    </row>
    <row r="914" spans="1:15">
      <c r="A914" s="48"/>
      <c r="B914" s="48"/>
      <c r="C914" s="48"/>
      <c r="D914" s="48"/>
      <c r="E914" s="48"/>
      <c r="F914" s="48"/>
      <c r="G914" s="48"/>
      <c r="H914" s="48"/>
      <c r="I914" s="48"/>
      <c r="J914" s="48"/>
      <c r="K914" s="48"/>
      <c r="L914" s="48"/>
      <c r="M914" s="48"/>
      <c r="N914" s="48"/>
      <c r="O914" s="48"/>
    </row>
    <row r="915" spans="1:15">
      <c r="A915" s="48"/>
      <c r="B915" s="48"/>
      <c r="C915" s="48"/>
      <c r="D915" s="48"/>
      <c r="E915" s="48"/>
      <c r="F915" s="48"/>
      <c r="G915" s="48"/>
      <c r="H915" s="48"/>
      <c r="I915" s="48"/>
      <c r="J915" s="48"/>
      <c r="K915" s="48"/>
      <c r="L915" s="48"/>
      <c r="M915" s="48"/>
      <c r="N915" s="48"/>
      <c r="O915" s="48"/>
    </row>
    <row r="916" spans="1:15">
      <c r="A916" s="48"/>
      <c r="B916" s="48"/>
      <c r="C916" s="48"/>
      <c r="D916" s="48"/>
      <c r="E916" s="48"/>
      <c r="F916" s="48"/>
      <c r="G916" s="48"/>
      <c r="H916" s="48"/>
      <c r="I916" s="48"/>
      <c r="J916" s="48"/>
      <c r="K916" s="48"/>
      <c r="L916" s="48"/>
      <c r="M916" s="48"/>
      <c r="N916" s="48"/>
      <c r="O916" s="48"/>
    </row>
    <row r="917" spans="1:15">
      <c r="A917" s="48"/>
      <c r="B917" s="48"/>
      <c r="C917" s="48"/>
      <c r="D917" s="48"/>
      <c r="E917" s="48"/>
      <c r="F917" s="48"/>
      <c r="G917" s="48"/>
      <c r="H917" s="48"/>
      <c r="I917" s="48"/>
      <c r="J917" s="48"/>
      <c r="K917" s="48"/>
      <c r="L917" s="48"/>
      <c r="M917" s="48"/>
      <c r="N917" s="48"/>
      <c r="O917" s="48"/>
    </row>
    <row r="918" spans="1:15">
      <c r="A918" s="48"/>
      <c r="B918" s="48"/>
      <c r="C918" s="48"/>
      <c r="D918" s="48"/>
      <c r="E918" s="48"/>
      <c r="F918" s="48"/>
      <c r="G918" s="48"/>
      <c r="H918" s="48"/>
      <c r="I918" s="48"/>
      <c r="J918" s="48"/>
      <c r="K918" s="48"/>
      <c r="L918" s="48"/>
      <c r="M918" s="48"/>
      <c r="N918" s="48"/>
      <c r="O918" s="48"/>
    </row>
    <row r="919" spans="1:15">
      <c r="A919" s="48"/>
      <c r="B919" s="48"/>
      <c r="C919" s="48"/>
      <c r="D919" s="48"/>
      <c r="E919" s="48"/>
      <c r="F919" s="48"/>
      <c r="G919" s="48"/>
      <c r="H919" s="48"/>
      <c r="I919" s="48"/>
      <c r="J919" s="48"/>
      <c r="K919" s="48"/>
      <c r="L919" s="48"/>
      <c r="M919" s="48"/>
      <c r="N919" s="48"/>
      <c r="O919" s="48"/>
    </row>
    <row r="920" spans="1:15">
      <c r="A920" s="48"/>
      <c r="B920" s="48"/>
      <c r="C920" s="48"/>
      <c r="D920" s="48"/>
      <c r="E920" s="48"/>
      <c r="F920" s="48"/>
      <c r="G920" s="48"/>
      <c r="H920" s="48"/>
      <c r="I920" s="48"/>
      <c r="J920" s="48"/>
      <c r="K920" s="48"/>
      <c r="L920" s="48"/>
      <c r="M920" s="48"/>
      <c r="N920" s="48"/>
      <c r="O920" s="48"/>
    </row>
    <row r="921" spans="1:15">
      <c r="A921" s="48"/>
      <c r="B921" s="48"/>
      <c r="C921" s="48"/>
      <c r="D921" s="48"/>
      <c r="E921" s="48"/>
      <c r="F921" s="48"/>
      <c r="G921" s="48"/>
      <c r="H921" s="48"/>
      <c r="I921" s="48"/>
      <c r="J921" s="48"/>
      <c r="K921" s="48"/>
      <c r="L921" s="48"/>
      <c r="M921" s="48"/>
      <c r="N921" s="48"/>
      <c r="O921" s="48"/>
    </row>
    <row r="922" spans="1:15">
      <c r="A922" s="48"/>
      <c r="B922" s="48"/>
      <c r="C922" s="48"/>
      <c r="D922" s="48"/>
      <c r="E922" s="48"/>
      <c r="F922" s="48"/>
      <c r="G922" s="48"/>
      <c r="H922" s="48"/>
      <c r="I922" s="48"/>
      <c r="J922" s="48"/>
      <c r="K922" s="48"/>
      <c r="L922" s="48"/>
      <c r="M922" s="48"/>
      <c r="N922" s="48"/>
      <c r="O922" s="48"/>
    </row>
    <row r="923" spans="1:15">
      <c r="A923" s="48"/>
      <c r="B923" s="48"/>
      <c r="C923" s="48"/>
      <c r="D923" s="48"/>
      <c r="E923" s="48"/>
      <c r="F923" s="48"/>
      <c r="G923" s="48"/>
      <c r="H923" s="48"/>
      <c r="I923" s="48"/>
      <c r="J923" s="48"/>
      <c r="K923" s="48"/>
      <c r="L923" s="48"/>
      <c r="M923" s="48"/>
      <c r="N923" s="48"/>
      <c r="O923" s="48"/>
    </row>
    <row r="924" spans="1:15">
      <c r="A924" s="48"/>
      <c r="B924" s="48"/>
      <c r="C924" s="48"/>
      <c r="D924" s="48"/>
      <c r="E924" s="48"/>
      <c r="F924" s="48"/>
      <c r="G924" s="48"/>
      <c r="H924" s="48"/>
      <c r="I924" s="48"/>
      <c r="J924" s="48"/>
      <c r="K924" s="48"/>
      <c r="L924" s="48"/>
      <c r="M924" s="48"/>
      <c r="N924" s="48"/>
      <c r="O924" s="48"/>
    </row>
    <row r="925" spans="1:15">
      <c r="A925" s="48"/>
      <c r="B925" s="48"/>
      <c r="C925" s="48"/>
      <c r="D925" s="48"/>
      <c r="E925" s="48"/>
      <c r="F925" s="48"/>
      <c r="G925" s="48"/>
      <c r="H925" s="48"/>
      <c r="I925" s="48"/>
      <c r="J925" s="48"/>
      <c r="K925" s="48"/>
      <c r="L925" s="48"/>
      <c r="M925" s="48"/>
      <c r="N925" s="48"/>
      <c r="O925" s="48"/>
    </row>
    <row r="926" spans="1:15">
      <c r="A926" s="48"/>
      <c r="B926" s="48"/>
      <c r="C926" s="48"/>
      <c r="D926" s="48"/>
      <c r="E926" s="48"/>
      <c r="F926" s="48"/>
      <c r="G926" s="48"/>
      <c r="H926" s="48"/>
      <c r="I926" s="48"/>
      <c r="J926" s="48"/>
      <c r="K926" s="48"/>
      <c r="L926" s="48"/>
      <c r="M926" s="48"/>
      <c r="N926" s="48"/>
      <c r="O926" s="48"/>
    </row>
    <row r="927" spans="1:15">
      <c r="A927" s="48"/>
      <c r="B927" s="48"/>
      <c r="C927" s="48"/>
      <c r="D927" s="48"/>
      <c r="E927" s="48"/>
      <c r="F927" s="48"/>
      <c r="G927" s="48"/>
      <c r="H927" s="48"/>
      <c r="I927" s="48"/>
      <c r="J927" s="48"/>
      <c r="K927" s="48"/>
      <c r="L927" s="48"/>
      <c r="M927" s="48"/>
      <c r="N927" s="48"/>
      <c r="O927" s="48"/>
    </row>
    <row r="928" spans="1:15">
      <c r="A928" s="48"/>
      <c r="B928" s="48"/>
      <c r="C928" s="48"/>
      <c r="D928" s="48"/>
      <c r="E928" s="48"/>
      <c r="F928" s="48"/>
      <c r="G928" s="48"/>
      <c r="H928" s="48"/>
      <c r="I928" s="48"/>
      <c r="J928" s="48"/>
      <c r="K928" s="48"/>
      <c r="L928" s="48"/>
      <c r="M928" s="48"/>
      <c r="N928" s="48"/>
      <c r="O928" s="48"/>
    </row>
    <row r="929" spans="1:15">
      <c r="A929" s="48"/>
      <c r="B929" s="48"/>
      <c r="C929" s="48"/>
      <c r="D929" s="48"/>
      <c r="E929" s="48"/>
      <c r="F929" s="48"/>
      <c r="G929" s="48"/>
      <c r="H929" s="48"/>
      <c r="I929" s="48"/>
      <c r="J929" s="48"/>
      <c r="K929" s="48"/>
      <c r="L929" s="48"/>
      <c r="M929" s="48"/>
      <c r="N929" s="48"/>
      <c r="O929" s="48"/>
    </row>
    <row r="930" spans="1:15">
      <c r="A930" s="48"/>
      <c r="B930" s="48"/>
      <c r="C930" s="48"/>
      <c r="D930" s="48"/>
      <c r="E930" s="48"/>
      <c r="F930" s="48"/>
      <c r="G930" s="48"/>
      <c r="H930" s="48"/>
      <c r="I930" s="48"/>
      <c r="J930" s="48"/>
      <c r="K930" s="48"/>
      <c r="L930" s="48"/>
      <c r="M930" s="48"/>
      <c r="N930" s="48"/>
      <c r="O930" s="48"/>
    </row>
    <row r="931" spans="1:15">
      <c r="A931" s="48"/>
      <c r="B931" s="48"/>
      <c r="C931" s="48"/>
      <c r="D931" s="48"/>
      <c r="E931" s="48"/>
      <c r="F931" s="48"/>
      <c r="G931" s="48"/>
      <c r="H931" s="48"/>
      <c r="I931" s="48"/>
      <c r="J931" s="48"/>
      <c r="K931" s="48"/>
      <c r="L931" s="48"/>
      <c r="M931" s="48"/>
      <c r="N931" s="48"/>
      <c r="O931" s="48"/>
    </row>
    <row r="932" spans="1:15">
      <c r="A932" s="48"/>
      <c r="B932" s="48"/>
      <c r="C932" s="48"/>
      <c r="D932" s="48"/>
      <c r="E932" s="48"/>
      <c r="F932" s="48"/>
      <c r="G932" s="48"/>
      <c r="H932" s="48"/>
      <c r="I932" s="48"/>
      <c r="J932" s="48"/>
      <c r="K932" s="48"/>
      <c r="L932" s="48"/>
      <c r="M932" s="48"/>
      <c r="N932" s="48"/>
      <c r="O932" s="48"/>
    </row>
    <row r="933" spans="1:15">
      <c r="A933" s="48"/>
      <c r="B933" s="48"/>
      <c r="C933" s="48"/>
      <c r="D933" s="48"/>
      <c r="E933" s="48"/>
      <c r="F933" s="48"/>
      <c r="G933" s="48"/>
      <c r="H933" s="48"/>
      <c r="I933" s="48"/>
      <c r="J933" s="48"/>
      <c r="K933" s="48"/>
      <c r="L933" s="48"/>
      <c r="M933" s="48"/>
      <c r="N933" s="48"/>
      <c r="O933" s="48"/>
    </row>
    <row r="934" spans="1:15">
      <c r="A934" s="48"/>
      <c r="B934" s="48"/>
      <c r="C934" s="48"/>
      <c r="D934" s="48"/>
      <c r="E934" s="48"/>
      <c r="F934" s="48"/>
      <c r="G934" s="48"/>
      <c r="H934" s="48"/>
      <c r="I934" s="48"/>
      <c r="J934" s="48"/>
      <c r="K934" s="48"/>
      <c r="L934" s="48"/>
      <c r="M934" s="48"/>
      <c r="N934" s="48"/>
      <c r="O934" s="48"/>
    </row>
    <row r="935" spans="1:15">
      <c r="A935" s="48"/>
      <c r="B935" s="48"/>
      <c r="C935" s="48"/>
      <c r="D935" s="48"/>
      <c r="E935" s="48"/>
      <c r="F935" s="48"/>
      <c r="G935" s="48"/>
      <c r="H935" s="48"/>
      <c r="I935" s="48"/>
      <c r="J935" s="48"/>
      <c r="K935" s="48"/>
      <c r="L935" s="48"/>
      <c r="M935" s="48"/>
      <c r="N935" s="48"/>
      <c r="O935" s="48"/>
    </row>
    <row r="936" spans="1:15">
      <c r="A936" s="48"/>
      <c r="B936" s="48"/>
      <c r="C936" s="48"/>
      <c r="D936" s="48"/>
      <c r="E936" s="48"/>
      <c r="F936" s="48"/>
      <c r="G936" s="48"/>
      <c r="H936" s="48"/>
      <c r="I936" s="48"/>
      <c r="J936" s="48"/>
      <c r="K936" s="48"/>
      <c r="L936" s="48"/>
      <c r="M936" s="48"/>
      <c r="N936" s="48"/>
      <c r="O936" s="48"/>
    </row>
    <row r="937" spans="1:15">
      <c r="A937" s="48"/>
      <c r="B937" s="48"/>
      <c r="C937" s="48"/>
      <c r="D937" s="48"/>
      <c r="E937" s="48"/>
      <c r="F937" s="48"/>
      <c r="G937" s="48"/>
      <c r="H937" s="48"/>
      <c r="I937" s="48"/>
      <c r="J937" s="48"/>
      <c r="K937" s="48"/>
      <c r="L937" s="48"/>
      <c r="M937" s="48"/>
      <c r="N937" s="48"/>
      <c r="O937" s="48"/>
    </row>
    <row r="938" spans="1:15">
      <c r="A938" s="48"/>
      <c r="B938" s="48"/>
      <c r="C938" s="48"/>
      <c r="D938" s="48"/>
      <c r="E938" s="48"/>
      <c r="F938" s="48"/>
      <c r="G938" s="48"/>
      <c r="H938" s="48"/>
      <c r="I938" s="48"/>
      <c r="J938" s="48"/>
      <c r="K938" s="48"/>
      <c r="L938" s="48"/>
      <c r="M938" s="48"/>
      <c r="N938" s="48"/>
      <c r="O938" s="48"/>
    </row>
    <row r="939" spans="1:15">
      <c r="A939" s="48"/>
      <c r="B939" s="48"/>
      <c r="C939" s="48"/>
      <c r="D939" s="48"/>
      <c r="E939" s="48"/>
      <c r="F939" s="48"/>
      <c r="G939" s="48"/>
      <c r="H939" s="48"/>
      <c r="I939" s="48"/>
      <c r="J939" s="48"/>
      <c r="K939" s="48"/>
      <c r="L939" s="48"/>
      <c r="M939" s="48"/>
      <c r="N939" s="48"/>
      <c r="O939" s="48"/>
    </row>
    <row r="940" spans="1:15">
      <c r="A940" s="48"/>
      <c r="B940" s="48"/>
      <c r="C940" s="48"/>
      <c r="D940" s="48"/>
      <c r="E940" s="48"/>
      <c r="F940" s="48"/>
      <c r="G940" s="48"/>
      <c r="H940" s="48"/>
      <c r="I940" s="48"/>
      <c r="J940" s="48"/>
      <c r="K940" s="48"/>
      <c r="L940" s="48"/>
      <c r="M940" s="48"/>
      <c r="N940" s="48"/>
      <c r="O940" s="48"/>
    </row>
    <row r="941" spans="1:15">
      <c r="A941" s="48"/>
      <c r="B941" s="48"/>
      <c r="C941" s="48"/>
      <c r="D941" s="48"/>
      <c r="E941" s="48"/>
      <c r="F941" s="48"/>
      <c r="G941" s="48"/>
      <c r="H941" s="48"/>
      <c r="I941" s="48"/>
      <c r="J941" s="48"/>
      <c r="K941" s="48"/>
      <c r="L941" s="48"/>
      <c r="M941" s="48"/>
      <c r="N941" s="48"/>
      <c r="O941" s="48"/>
    </row>
    <row r="942" spans="1:15">
      <c r="A942" s="48"/>
      <c r="B942" s="48"/>
      <c r="C942" s="48"/>
      <c r="D942" s="48"/>
      <c r="E942" s="48"/>
      <c r="F942" s="48"/>
      <c r="G942" s="48"/>
      <c r="H942" s="48"/>
      <c r="I942" s="48"/>
      <c r="J942" s="48"/>
      <c r="K942" s="48"/>
      <c r="L942" s="48"/>
      <c r="M942" s="48"/>
      <c r="N942" s="48"/>
      <c r="O942" s="48"/>
    </row>
    <row r="943" spans="1:15">
      <c r="A943" s="48"/>
      <c r="B943" s="48"/>
      <c r="C943" s="48"/>
      <c r="D943" s="48"/>
      <c r="E943" s="48"/>
      <c r="F943" s="48"/>
      <c r="G943" s="48"/>
      <c r="H943" s="48"/>
      <c r="I943" s="48"/>
      <c r="J943" s="48"/>
      <c r="K943" s="48"/>
      <c r="L943" s="48"/>
      <c r="M943" s="48"/>
      <c r="N943" s="48"/>
      <c r="O943" s="48"/>
    </row>
    <row r="944" spans="1:15">
      <c r="A944" s="48"/>
      <c r="B944" s="48"/>
      <c r="C944" s="48"/>
      <c r="D944" s="48"/>
      <c r="E944" s="48"/>
      <c r="F944" s="48"/>
      <c r="G944" s="48"/>
      <c r="H944" s="48"/>
      <c r="I944" s="48"/>
      <c r="J944" s="48"/>
      <c r="K944" s="48"/>
      <c r="L944" s="48"/>
      <c r="M944" s="48"/>
      <c r="N944" s="48"/>
      <c r="O944" s="48"/>
    </row>
    <row r="945" spans="1:15">
      <c r="A945" s="48"/>
      <c r="B945" s="48"/>
      <c r="C945" s="48"/>
      <c r="D945" s="48"/>
      <c r="E945" s="48"/>
      <c r="F945" s="48"/>
      <c r="G945" s="48"/>
      <c r="H945" s="48"/>
      <c r="I945" s="48"/>
      <c r="J945" s="48"/>
      <c r="K945" s="48"/>
      <c r="L945" s="48"/>
      <c r="M945" s="48"/>
      <c r="N945" s="48"/>
      <c r="O945" s="48"/>
    </row>
    <row r="946" spans="1:15">
      <c r="A946" s="48"/>
      <c r="B946" s="48"/>
      <c r="C946" s="48"/>
      <c r="D946" s="48"/>
      <c r="E946" s="48"/>
      <c r="F946" s="48"/>
      <c r="G946" s="48"/>
      <c r="H946" s="48"/>
      <c r="I946" s="48"/>
      <c r="J946" s="48"/>
      <c r="K946" s="48"/>
      <c r="L946" s="48"/>
      <c r="M946" s="48"/>
      <c r="N946" s="48"/>
      <c r="O946" s="48"/>
    </row>
    <row r="947" spans="1:15">
      <c r="A947" s="48"/>
      <c r="B947" s="48"/>
      <c r="C947" s="48"/>
      <c r="D947" s="48"/>
      <c r="E947" s="48"/>
      <c r="F947" s="48"/>
      <c r="G947" s="48"/>
      <c r="H947" s="48"/>
      <c r="I947" s="48"/>
      <c r="J947" s="48"/>
      <c r="K947" s="48"/>
      <c r="L947" s="48"/>
      <c r="M947" s="48"/>
      <c r="N947" s="48"/>
      <c r="O947" s="48"/>
    </row>
    <row r="948" spans="1:15">
      <c r="A948" s="48"/>
      <c r="B948" s="48"/>
      <c r="C948" s="48"/>
      <c r="D948" s="48"/>
      <c r="E948" s="48"/>
      <c r="F948" s="48"/>
      <c r="G948" s="48"/>
      <c r="H948" s="48"/>
      <c r="I948" s="48"/>
      <c r="J948" s="48"/>
      <c r="K948" s="48"/>
      <c r="L948" s="48"/>
      <c r="M948" s="48"/>
      <c r="N948" s="48"/>
      <c r="O948" s="48"/>
    </row>
    <row r="949" spans="1:15">
      <c r="A949" s="48"/>
      <c r="B949" s="48"/>
      <c r="C949" s="48"/>
      <c r="D949" s="48"/>
      <c r="E949" s="48"/>
      <c r="F949" s="48"/>
      <c r="G949" s="48"/>
      <c r="H949" s="48"/>
      <c r="I949" s="48"/>
      <c r="J949" s="48"/>
      <c r="K949" s="48"/>
      <c r="L949" s="48"/>
      <c r="M949" s="48"/>
      <c r="N949" s="48"/>
      <c r="O949" s="48"/>
    </row>
    <row r="950" spans="1:15">
      <c r="A950" s="48"/>
      <c r="B950" s="48"/>
      <c r="C950" s="48"/>
      <c r="D950" s="48"/>
      <c r="E950" s="48"/>
      <c r="F950" s="48"/>
      <c r="G950" s="48"/>
      <c r="H950" s="48"/>
      <c r="I950" s="48"/>
      <c r="J950" s="48"/>
      <c r="K950" s="48"/>
      <c r="L950" s="48"/>
      <c r="M950" s="48"/>
      <c r="N950" s="48"/>
      <c r="O950" s="48"/>
    </row>
    <row r="951" spans="1:15">
      <c r="A951" s="48"/>
      <c r="B951" s="48"/>
      <c r="C951" s="48"/>
      <c r="D951" s="48"/>
      <c r="E951" s="48"/>
      <c r="F951" s="48"/>
      <c r="G951" s="48"/>
      <c r="H951" s="48"/>
      <c r="I951" s="48"/>
      <c r="J951" s="48"/>
      <c r="K951" s="48"/>
      <c r="L951" s="48"/>
      <c r="M951" s="48"/>
      <c r="N951" s="48"/>
      <c r="O951" s="48"/>
    </row>
    <row r="952" spans="1:15">
      <c r="A952" s="48"/>
      <c r="B952" s="48"/>
      <c r="C952" s="48"/>
      <c r="D952" s="48"/>
      <c r="E952" s="48"/>
      <c r="F952" s="48"/>
      <c r="G952" s="48"/>
      <c r="H952" s="48"/>
      <c r="I952" s="48"/>
      <c r="J952" s="48"/>
      <c r="K952" s="48"/>
      <c r="L952" s="48"/>
      <c r="M952" s="48"/>
      <c r="N952" s="48"/>
      <c r="O952" s="48"/>
    </row>
    <row r="953" spans="1:15">
      <c r="A953" s="48"/>
      <c r="B953" s="48"/>
      <c r="C953" s="48"/>
      <c r="D953" s="48"/>
      <c r="E953" s="48"/>
      <c r="F953" s="48"/>
      <c r="G953" s="48"/>
      <c r="H953" s="48"/>
      <c r="I953" s="48"/>
      <c r="J953" s="48"/>
      <c r="K953" s="48"/>
      <c r="L953" s="48"/>
      <c r="M953" s="48"/>
      <c r="N953" s="48"/>
      <c r="O953" s="48"/>
    </row>
    <row r="954" spans="1:15">
      <c r="A954" s="48"/>
      <c r="B954" s="48"/>
      <c r="C954" s="48"/>
      <c r="D954" s="48"/>
      <c r="E954" s="48"/>
      <c r="F954" s="48"/>
      <c r="G954" s="48"/>
      <c r="H954" s="48"/>
      <c r="I954" s="48"/>
      <c r="J954" s="48"/>
      <c r="K954" s="48"/>
      <c r="L954" s="48"/>
      <c r="M954" s="48"/>
      <c r="N954" s="48"/>
      <c r="O954" s="48"/>
    </row>
    <row r="955" spans="1:15">
      <c r="A955" s="48"/>
      <c r="B955" s="48"/>
      <c r="C955" s="48"/>
      <c r="D955" s="48"/>
      <c r="E955" s="48"/>
      <c r="F955" s="48"/>
      <c r="G955" s="48"/>
      <c r="H955" s="48"/>
      <c r="I955" s="48"/>
      <c r="J955" s="48"/>
      <c r="K955" s="48"/>
      <c r="L955" s="48"/>
      <c r="M955" s="48"/>
      <c r="N955" s="48"/>
      <c r="O955" s="48"/>
    </row>
    <row r="956" spans="1:15">
      <c r="A956" s="48"/>
      <c r="B956" s="48"/>
      <c r="C956" s="48"/>
      <c r="D956" s="48"/>
      <c r="E956" s="48"/>
      <c r="F956" s="48"/>
      <c r="G956" s="48"/>
      <c r="H956" s="48"/>
      <c r="I956" s="48"/>
      <c r="J956" s="48"/>
      <c r="K956" s="48"/>
      <c r="L956" s="48"/>
      <c r="M956" s="48"/>
      <c r="N956" s="48"/>
      <c r="O956" s="48"/>
    </row>
    <row r="957" spans="1:15">
      <c r="A957" s="48"/>
      <c r="B957" s="48"/>
      <c r="C957" s="48"/>
      <c r="D957" s="48"/>
      <c r="E957" s="48"/>
      <c r="F957" s="48"/>
      <c r="G957" s="48"/>
      <c r="H957" s="48"/>
      <c r="I957" s="48"/>
      <c r="J957" s="48"/>
      <c r="K957" s="48"/>
      <c r="L957" s="48"/>
      <c r="M957" s="48"/>
      <c r="N957" s="48"/>
      <c r="O957" s="48"/>
    </row>
    <row r="958" spans="1:15">
      <c r="A958" s="48"/>
      <c r="B958" s="48"/>
      <c r="C958" s="48"/>
      <c r="D958" s="48"/>
      <c r="E958" s="48"/>
      <c r="F958" s="48"/>
      <c r="G958" s="48"/>
      <c r="H958" s="48"/>
      <c r="I958" s="48"/>
      <c r="J958" s="48"/>
      <c r="K958" s="48"/>
      <c r="L958" s="48"/>
      <c r="M958" s="48"/>
      <c r="N958" s="48"/>
      <c r="O958" s="48"/>
    </row>
    <row r="959" spans="1:15">
      <c r="A959" s="48"/>
      <c r="B959" s="48"/>
      <c r="C959" s="48"/>
      <c r="D959" s="48"/>
      <c r="E959" s="48"/>
      <c r="F959" s="48"/>
      <c r="G959" s="48"/>
      <c r="H959" s="48"/>
      <c r="I959" s="48"/>
      <c r="J959" s="48"/>
      <c r="K959" s="48"/>
      <c r="L959" s="48"/>
      <c r="M959" s="48"/>
      <c r="N959" s="48"/>
      <c r="O959" s="48"/>
    </row>
    <row r="960" spans="1:15">
      <c r="A960" s="48"/>
      <c r="B960" s="48"/>
      <c r="C960" s="48"/>
      <c r="D960" s="48"/>
      <c r="E960" s="48"/>
      <c r="F960" s="48"/>
      <c r="G960" s="48"/>
      <c r="H960" s="48"/>
      <c r="I960" s="48"/>
      <c r="J960" s="48"/>
      <c r="K960" s="48"/>
      <c r="L960" s="48"/>
      <c r="M960" s="48"/>
      <c r="N960" s="48"/>
      <c r="O960" s="48"/>
    </row>
    <row r="961" spans="1:15">
      <c r="A961" s="48"/>
      <c r="B961" s="48"/>
      <c r="C961" s="48"/>
      <c r="D961" s="48"/>
      <c r="E961" s="48"/>
      <c r="F961" s="48"/>
      <c r="G961" s="48"/>
      <c r="H961" s="48"/>
      <c r="I961" s="48"/>
      <c r="J961" s="48"/>
      <c r="K961" s="48"/>
      <c r="L961" s="48"/>
      <c r="M961" s="48"/>
      <c r="N961" s="48"/>
      <c r="O961" s="48"/>
    </row>
    <row r="962" spans="1:15">
      <c r="A962" s="48"/>
      <c r="B962" s="48"/>
      <c r="C962" s="48"/>
      <c r="D962" s="48"/>
      <c r="E962" s="48"/>
      <c r="F962" s="48"/>
      <c r="G962" s="48"/>
      <c r="H962" s="48"/>
      <c r="I962" s="48"/>
      <c r="J962" s="48"/>
      <c r="K962" s="48"/>
      <c r="L962" s="48"/>
      <c r="M962" s="48"/>
      <c r="N962" s="48"/>
      <c r="O962" s="48"/>
    </row>
    <row r="963" spans="1:15">
      <c r="A963" s="48"/>
      <c r="B963" s="48"/>
      <c r="C963" s="48"/>
      <c r="D963" s="48"/>
      <c r="E963" s="48"/>
      <c r="F963" s="48"/>
      <c r="G963" s="48"/>
      <c r="H963" s="48"/>
      <c r="I963" s="48"/>
      <c r="J963" s="48"/>
      <c r="K963" s="48"/>
      <c r="L963" s="48"/>
      <c r="M963" s="48"/>
      <c r="N963" s="48"/>
      <c r="O963" s="48"/>
    </row>
    <row r="964" spans="1:15">
      <c r="A964" s="48"/>
      <c r="B964" s="48"/>
      <c r="C964" s="48"/>
      <c r="D964" s="48"/>
      <c r="E964" s="48"/>
      <c r="F964" s="48"/>
      <c r="G964" s="48"/>
      <c r="H964" s="48"/>
      <c r="I964" s="48"/>
      <c r="J964" s="48"/>
      <c r="K964" s="48"/>
      <c r="L964" s="48"/>
      <c r="M964" s="48"/>
      <c r="N964" s="48"/>
      <c r="O964" s="48"/>
    </row>
    <row r="965" spans="1:15">
      <c r="A965" s="48"/>
      <c r="B965" s="48"/>
      <c r="C965" s="48"/>
      <c r="D965" s="48"/>
      <c r="E965" s="48"/>
      <c r="F965" s="48"/>
      <c r="G965" s="48"/>
      <c r="H965" s="48"/>
      <c r="I965" s="48"/>
      <c r="J965" s="48"/>
      <c r="K965" s="48"/>
      <c r="L965" s="48"/>
      <c r="M965" s="48"/>
      <c r="N965" s="48"/>
      <c r="O965" s="48"/>
    </row>
    <row r="966" spans="1:15">
      <c r="A966" s="48"/>
      <c r="B966" s="48"/>
      <c r="C966" s="48"/>
      <c r="D966" s="48"/>
      <c r="E966" s="48"/>
      <c r="F966" s="48"/>
      <c r="G966" s="48"/>
      <c r="H966" s="48"/>
      <c r="I966" s="48"/>
      <c r="J966" s="48"/>
      <c r="K966" s="48"/>
      <c r="L966" s="48"/>
      <c r="M966" s="48"/>
      <c r="N966" s="48"/>
      <c r="O966" s="48"/>
    </row>
    <row r="967" spans="1:15">
      <c r="A967" s="48"/>
      <c r="B967" s="48"/>
      <c r="C967" s="48"/>
      <c r="D967" s="48"/>
      <c r="E967" s="48"/>
      <c r="F967" s="48"/>
      <c r="G967" s="48"/>
      <c r="H967" s="48"/>
      <c r="I967" s="48"/>
      <c r="J967" s="48"/>
      <c r="K967" s="48"/>
      <c r="L967" s="48"/>
      <c r="M967" s="48"/>
      <c r="N967" s="48"/>
      <c r="O967" s="48"/>
    </row>
    <row r="968" spans="1:15">
      <c r="A968" s="48"/>
      <c r="B968" s="48"/>
      <c r="C968" s="48"/>
      <c r="D968" s="48"/>
      <c r="E968" s="48"/>
      <c r="F968" s="48"/>
      <c r="G968" s="48"/>
      <c r="H968" s="48"/>
      <c r="I968" s="48"/>
      <c r="J968" s="48"/>
      <c r="K968" s="48"/>
      <c r="L968" s="48"/>
      <c r="M968" s="48"/>
      <c r="N968" s="48"/>
      <c r="O968" s="48"/>
    </row>
    <row r="969" spans="1:15">
      <c r="A969" s="48"/>
      <c r="B969" s="48"/>
      <c r="C969" s="48"/>
      <c r="D969" s="48"/>
      <c r="E969" s="48"/>
      <c r="F969" s="48"/>
      <c r="G969" s="48"/>
      <c r="H969" s="48"/>
      <c r="I969" s="48"/>
      <c r="J969" s="48"/>
      <c r="K969" s="48"/>
      <c r="L969" s="48"/>
      <c r="M969" s="48"/>
      <c r="N969" s="48"/>
      <c r="O969" s="48"/>
    </row>
    <row r="970" spans="1:15">
      <c r="A970" s="48"/>
      <c r="B970" s="48"/>
      <c r="C970" s="48"/>
      <c r="D970" s="48"/>
      <c r="E970" s="48"/>
      <c r="F970" s="48"/>
      <c r="G970" s="48"/>
      <c r="H970" s="48"/>
      <c r="I970" s="48"/>
      <c r="J970" s="48"/>
      <c r="K970" s="48"/>
      <c r="L970" s="48"/>
      <c r="M970" s="48"/>
      <c r="N970" s="48"/>
      <c r="O970" s="48"/>
    </row>
    <row r="971" spans="1:15">
      <c r="A971" s="48"/>
      <c r="B971" s="48"/>
      <c r="C971" s="48"/>
      <c r="D971" s="48"/>
      <c r="E971" s="48"/>
      <c r="F971" s="48"/>
      <c r="G971" s="48"/>
      <c r="H971" s="48"/>
      <c r="I971" s="48"/>
      <c r="J971" s="48"/>
      <c r="K971" s="48"/>
      <c r="L971" s="48"/>
      <c r="M971" s="48"/>
      <c r="N971" s="48"/>
      <c r="O971" s="48"/>
    </row>
    <row r="972" spans="1:15">
      <c r="A972" s="48"/>
      <c r="B972" s="48"/>
      <c r="C972" s="48"/>
      <c r="D972" s="48"/>
      <c r="E972" s="48"/>
      <c r="F972" s="48"/>
      <c r="G972" s="48"/>
      <c r="H972" s="48"/>
      <c r="I972" s="48"/>
      <c r="J972" s="48"/>
      <c r="K972" s="48"/>
      <c r="L972" s="48"/>
      <c r="M972" s="48"/>
      <c r="N972" s="48"/>
      <c r="O972" s="48"/>
    </row>
    <row r="973" spans="1:15">
      <c r="A973" s="48"/>
      <c r="B973" s="48"/>
      <c r="C973" s="48"/>
      <c r="D973" s="48"/>
      <c r="E973" s="48"/>
      <c r="F973" s="48"/>
      <c r="G973" s="48"/>
      <c r="H973" s="48"/>
      <c r="I973" s="48"/>
      <c r="J973" s="48"/>
      <c r="K973" s="48"/>
      <c r="L973" s="48"/>
      <c r="M973" s="48"/>
      <c r="N973" s="48"/>
      <c r="O973" s="48"/>
    </row>
    <row r="974" spans="1:15">
      <c r="A974" s="48"/>
      <c r="B974" s="48"/>
      <c r="C974" s="48"/>
      <c r="D974" s="48"/>
      <c r="E974" s="48"/>
      <c r="F974" s="48"/>
      <c r="G974" s="48"/>
      <c r="H974" s="48"/>
      <c r="I974" s="48"/>
      <c r="J974" s="48"/>
      <c r="K974" s="48"/>
      <c r="L974" s="48"/>
      <c r="M974" s="48"/>
      <c r="N974" s="48"/>
      <c r="O974" s="48"/>
    </row>
    <row r="975" spans="1:15">
      <c r="A975" s="48"/>
      <c r="B975" s="48"/>
      <c r="C975" s="48"/>
      <c r="D975" s="48"/>
      <c r="E975" s="48"/>
      <c r="F975" s="48"/>
      <c r="G975" s="48"/>
      <c r="H975" s="48"/>
      <c r="I975" s="48"/>
      <c r="J975" s="48"/>
      <c r="K975" s="48"/>
      <c r="L975" s="48"/>
      <c r="M975" s="48"/>
      <c r="N975" s="48"/>
      <c r="O975" s="48"/>
    </row>
    <row r="976" spans="1:15">
      <c r="A976" s="48"/>
      <c r="B976" s="48"/>
      <c r="C976" s="48"/>
      <c r="D976" s="48"/>
      <c r="E976" s="48"/>
      <c r="F976" s="48"/>
      <c r="G976" s="48"/>
      <c r="H976" s="48"/>
      <c r="I976" s="48"/>
      <c r="J976" s="48"/>
      <c r="K976" s="48"/>
      <c r="L976" s="48"/>
      <c r="M976" s="48"/>
      <c r="N976" s="48"/>
      <c r="O976" s="48"/>
    </row>
    <row r="977" spans="1:15">
      <c r="A977" s="48"/>
      <c r="B977" s="48"/>
      <c r="C977" s="48"/>
      <c r="D977" s="48"/>
      <c r="E977" s="48"/>
      <c r="F977" s="48"/>
      <c r="G977" s="48"/>
      <c r="H977" s="48"/>
      <c r="I977" s="48"/>
      <c r="J977" s="48"/>
      <c r="K977" s="48"/>
      <c r="L977" s="48"/>
      <c r="M977" s="48"/>
      <c r="N977" s="48"/>
      <c r="O977" s="48"/>
    </row>
    <row r="978" spans="1:15">
      <c r="A978" s="48"/>
      <c r="B978" s="48"/>
      <c r="C978" s="48"/>
      <c r="D978" s="48"/>
      <c r="E978" s="48"/>
      <c r="F978" s="48"/>
      <c r="G978" s="48"/>
      <c r="H978" s="48"/>
      <c r="I978" s="48"/>
      <c r="J978" s="48"/>
      <c r="K978" s="48"/>
      <c r="L978" s="48"/>
      <c r="M978" s="48"/>
      <c r="N978" s="48"/>
      <c r="O978" s="48"/>
    </row>
    <row r="979" spans="1:15">
      <c r="A979" s="48"/>
      <c r="B979" s="48"/>
      <c r="C979" s="48"/>
      <c r="D979" s="48"/>
      <c r="E979" s="48"/>
      <c r="F979" s="48"/>
      <c r="G979" s="48"/>
      <c r="H979" s="48"/>
      <c r="I979" s="48"/>
      <c r="J979" s="48"/>
      <c r="K979" s="48"/>
      <c r="L979" s="48"/>
      <c r="M979" s="48"/>
      <c r="N979" s="48"/>
      <c r="O979" s="48"/>
    </row>
    <row r="980" spans="1:15">
      <c r="A980" s="48"/>
      <c r="B980" s="48"/>
      <c r="C980" s="48"/>
      <c r="D980" s="48"/>
      <c r="E980" s="48"/>
      <c r="F980" s="48"/>
      <c r="G980" s="48"/>
      <c r="H980" s="48"/>
      <c r="I980" s="48"/>
      <c r="J980" s="48"/>
      <c r="K980" s="48"/>
      <c r="L980" s="48"/>
      <c r="M980" s="48"/>
      <c r="N980" s="48"/>
      <c r="O980" s="48"/>
    </row>
    <row r="981" spans="1:15">
      <c r="A981" s="48"/>
      <c r="B981" s="48"/>
      <c r="C981" s="48"/>
      <c r="D981" s="48"/>
      <c r="E981" s="48"/>
      <c r="F981" s="48"/>
      <c r="G981" s="48"/>
      <c r="H981" s="48"/>
      <c r="I981" s="48"/>
      <c r="J981" s="48"/>
      <c r="K981" s="48"/>
      <c r="L981" s="48"/>
      <c r="M981" s="48"/>
      <c r="N981" s="48"/>
      <c r="O981" s="48"/>
    </row>
    <row r="982" spans="1:15">
      <c r="A982" s="48"/>
      <c r="B982" s="48"/>
      <c r="C982" s="48"/>
      <c r="D982" s="48"/>
      <c r="E982" s="48"/>
      <c r="F982" s="48"/>
      <c r="G982" s="48"/>
      <c r="H982" s="48"/>
      <c r="I982" s="48"/>
      <c r="J982" s="48"/>
      <c r="K982" s="48"/>
      <c r="L982" s="48"/>
      <c r="M982" s="48"/>
      <c r="N982" s="48"/>
      <c r="O982" s="48"/>
    </row>
    <row r="983" spans="1:15">
      <c r="A983" s="48"/>
      <c r="B983" s="48"/>
      <c r="C983" s="48"/>
      <c r="D983" s="48"/>
      <c r="E983" s="48"/>
      <c r="F983" s="48"/>
      <c r="G983" s="48"/>
      <c r="H983" s="48"/>
      <c r="I983" s="48"/>
      <c r="J983" s="48"/>
      <c r="K983" s="48"/>
      <c r="L983" s="48"/>
      <c r="M983" s="48"/>
      <c r="N983" s="48"/>
      <c r="O983" s="48"/>
    </row>
    <row r="984" spans="1:15">
      <c r="A984" s="48"/>
      <c r="B984" s="48"/>
      <c r="C984" s="48"/>
      <c r="D984" s="48"/>
      <c r="E984" s="48"/>
      <c r="F984" s="48"/>
      <c r="G984" s="48"/>
      <c r="H984" s="48"/>
      <c r="I984" s="48"/>
      <c r="J984" s="48"/>
      <c r="K984" s="48"/>
      <c r="L984" s="48"/>
      <c r="M984" s="48"/>
      <c r="N984" s="48"/>
      <c r="O984" s="48"/>
    </row>
    <row r="985" spans="1:15">
      <c r="A985" s="48"/>
      <c r="B985" s="48"/>
      <c r="C985" s="48"/>
      <c r="D985" s="48"/>
      <c r="E985" s="48"/>
      <c r="F985" s="48"/>
      <c r="G985" s="48"/>
      <c r="H985" s="48"/>
      <c r="I985" s="48"/>
      <c r="J985" s="48"/>
      <c r="K985" s="48"/>
      <c r="L985" s="48"/>
      <c r="M985" s="48"/>
      <c r="N985" s="48"/>
      <c r="O985" s="48"/>
    </row>
    <row r="986" spans="1:15">
      <c r="A986" s="48"/>
      <c r="B986" s="48"/>
      <c r="C986" s="48"/>
      <c r="D986" s="48"/>
      <c r="E986" s="48"/>
      <c r="F986" s="48"/>
      <c r="G986" s="48"/>
      <c r="H986" s="48"/>
      <c r="I986" s="48"/>
      <c r="J986" s="48"/>
      <c r="K986" s="48"/>
      <c r="L986" s="48"/>
      <c r="M986" s="48"/>
      <c r="N986" s="48"/>
      <c r="O986" s="48"/>
    </row>
    <row r="987" spans="1:15">
      <c r="A987" s="48"/>
      <c r="B987" s="48"/>
      <c r="C987" s="48"/>
      <c r="D987" s="48"/>
      <c r="E987" s="48"/>
      <c r="F987" s="48"/>
      <c r="G987" s="48"/>
      <c r="H987" s="48"/>
      <c r="I987" s="48"/>
      <c r="J987" s="48"/>
      <c r="K987" s="48"/>
      <c r="L987" s="48"/>
      <c r="M987" s="48"/>
      <c r="N987" s="48"/>
      <c r="O987" s="48"/>
    </row>
    <row r="988" spans="1:15">
      <c r="A988" s="48"/>
      <c r="B988" s="48"/>
      <c r="C988" s="48"/>
      <c r="D988" s="48"/>
      <c r="E988" s="48"/>
      <c r="F988" s="48"/>
      <c r="G988" s="48"/>
      <c r="H988" s="48"/>
      <c r="I988" s="48"/>
      <c r="J988" s="48"/>
      <c r="K988" s="48"/>
      <c r="L988" s="48"/>
      <c r="M988" s="48"/>
      <c r="N988" s="48"/>
      <c r="O988" s="48"/>
    </row>
    <row r="989" spans="1:15">
      <c r="A989" s="48"/>
      <c r="B989" s="48"/>
      <c r="C989" s="48"/>
      <c r="D989" s="48"/>
      <c r="E989" s="48"/>
      <c r="F989" s="48"/>
      <c r="G989" s="48"/>
      <c r="H989" s="48"/>
      <c r="I989" s="48"/>
      <c r="J989" s="48"/>
      <c r="K989" s="48"/>
      <c r="L989" s="48"/>
      <c r="M989" s="48"/>
      <c r="N989" s="48"/>
      <c r="O989" s="48"/>
    </row>
    <row r="990" spans="1:15">
      <c r="A990" s="48"/>
      <c r="B990" s="48"/>
      <c r="C990" s="48"/>
      <c r="D990" s="48"/>
      <c r="E990" s="48"/>
      <c r="F990" s="48"/>
      <c r="G990" s="48"/>
      <c r="H990" s="48"/>
      <c r="I990" s="48"/>
      <c r="J990" s="48"/>
      <c r="K990" s="48"/>
      <c r="L990" s="48"/>
      <c r="M990" s="48"/>
      <c r="N990" s="48"/>
      <c r="O990" s="48"/>
    </row>
    <row r="991" spans="1:15">
      <c r="A991" s="48"/>
      <c r="B991" s="48"/>
      <c r="C991" s="48"/>
      <c r="D991" s="48"/>
      <c r="E991" s="48"/>
      <c r="F991" s="48"/>
      <c r="G991" s="48"/>
      <c r="H991" s="48"/>
      <c r="I991" s="48"/>
      <c r="J991" s="48"/>
      <c r="K991" s="48"/>
      <c r="L991" s="48"/>
      <c r="M991" s="48"/>
      <c r="N991" s="48"/>
      <c r="O991" s="48"/>
    </row>
    <row r="992" spans="1:15">
      <c r="A992" s="48"/>
      <c r="B992" s="48"/>
      <c r="C992" s="48"/>
      <c r="D992" s="48"/>
      <c r="E992" s="48"/>
      <c r="F992" s="48"/>
      <c r="G992" s="48"/>
      <c r="H992" s="48"/>
      <c r="I992" s="48"/>
      <c r="J992" s="48"/>
      <c r="K992" s="48"/>
      <c r="L992" s="48"/>
      <c r="M992" s="48"/>
      <c r="N992" s="48"/>
      <c r="O992" s="48"/>
    </row>
    <row r="993" spans="1:15">
      <c r="A993" s="48"/>
      <c r="B993" s="48"/>
      <c r="C993" s="48"/>
      <c r="D993" s="48"/>
      <c r="E993" s="48"/>
      <c r="F993" s="48"/>
      <c r="G993" s="48"/>
      <c r="H993" s="48"/>
      <c r="I993" s="48"/>
      <c r="J993" s="48"/>
      <c r="K993" s="48"/>
      <c r="L993" s="48"/>
      <c r="M993" s="48"/>
      <c r="N993" s="48"/>
      <c r="O993" s="48"/>
    </row>
    <row r="994" spans="1:15">
      <c r="A994" s="48"/>
      <c r="B994" s="48"/>
      <c r="C994" s="48"/>
      <c r="D994" s="48"/>
      <c r="E994" s="48"/>
      <c r="F994" s="48"/>
      <c r="G994" s="48"/>
      <c r="H994" s="48"/>
      <c r="I994" s="48"/>
      <c r="J994" s="48"/>
      <c r="K994" s="48"/>
      <c r="L994" s="48"/>
      <c r="M994" s="48"/>
      <c r="N994" s="48"/>
      <c r="O994" s="48"/>
    </row>
    <row r="995" spans="1:15">
      <c r="A995" s="48"/>
      <c r="B995" s="48"/>
      <c r="C995" s="48"/>
      <c r="D995" s="48"/>
      <c r="E995" s="48"/>
      <c r="F995" s="48"/>
      <c r="G995" s="48"/>
      <c r="H995" s="48"/>
      <c r="I995" s="48"/>
      <c r="J995" s="48"/>
      <c r="K995" s="48"/>
      <c r="L995" s="48"/>
      <c r="M995" s="48"/>
      <c r="N995" s="48"/>
      <c r="O995" s="48"/>
    </row>
    <row r="996" spans="1:15">
      <c r="A996" s="48"/>
      <c r="B996" s="48"/>
      <c r="C996" s="48"/>
      <c r="D996" s="48"/>
      <c r="E996" s="48"/>
      <c r="F996" s="48"/>
      <c r="G996" s="48"/>
      <c r="H996" s="48"/>
      <c r="I996" s="48"/>
      <c r="J996" s="48"/>
      <c r="K996" s="48"/>
      <c r="L996" s="48"/>
      <c r="M996" s="48"/>
      <c r="N996" s="48"/>
      <c r="O996" s="48"/>
    </row>
    <row r="997" spans="1:15">
      <c r="A997" s="48"/>
      <c r="B997" s="48"/>
      <c r="C997" s="48"/>
      <c r="D997" s="48"/>
      <c r="E997" s="48"/>
      <c r="F997" s="48"/>
      <c r="G997" s="48"/>
      <c r="H997" s="48"/>
      <c r="I997" s="48"/>
      <c r="J997" s="48"/>
      <c r="K997" s="48"/>
      <c r="L997" s="48"/>
      <c r="M997" s="48"/>
      <c r="N997" s="48"/>
      <c r="O997" s="48"/>
    </row>
    <row r="998" spans="1:15">
      <c r="A998" s="48"/>
      <c r="B998" s="48"/>
      <c r="C998" s="48"/>
      <c r="D998" s="48"/>
      <c r="E998" s="48"/>
      <c r="F998" s="48"/>
      <c r="G998" s="48"/>
      <c r="H998" s="48"/>
      <c r="I998" s="48"/>
      <c r="J998" s="48"/>
      <c r="K998" s="48"/>
      <c r="L998" s="48"/>
      <c r="M998" s="48"/>
      <c r="N998" s="48"/>
      <c r="O998" s="48"/>
    </row>
    <row r="999" spans="1:15">
      <c r="A999" s="48"/>
      <c r="B999" s="48"/>
      <c r="C999" s="48"/>
      <c r="D999" s="48"/>
      <c r="E999" s="48"/>
      <c r="F999" s="48"/>
      <c r="G999" s="48"/>
      <c r="H999" s="48"/>
      <c r="I999" s="48"/>
      <c r="J999" s="48"/>
      <c r="K999" s="48"/>
      <c r="L999" s="48"/>
      <c r="M999" s="48"/>
      <c r="N999" s="48"/>
      <c r="O999" s="48"/>
    </row>
    <row r="1000" spans="1:15">
      <c r="A1000" s="48"/>
      <c r="B1000" s="48"/>
      <c r="C1000" s="48"/>
      <c r="D1000" s="48"/>
      <c r="E1000" s="48"/>
      <c r="F1000" s="48"/>
      <c r="G1000" s="48"/>
      <c r="H1000" s="48"/>
      <c r="I1000" s="48"/>
      <c r="J1000" s="48"/>
      <c r="K1000" s="48"/>
      <c r="L1000" s="48"/>
      <c r="M1000" s="48"/>
      <c r="N1000" s="48"/>
      <c r="O1000" s="48"/>
    </row>
    <row r="1001" spans="1:15">
      <c r="A1001" s="48"/>
      <c r="B1001" s="48"/>
      <c r="C1001" s="48"/>
      <c r="D1001" s="48"/>
      <c r="E1001" s="48"/>
      <c r="F1001" s="48"/>
      <c r="G1001" s="48"/>
      <c r="H1001" s="48"/>
      <c r="I1001" s="48"/>
      <c r="J1001" s="48"/>
      <c r="K1001" s="48"/>
      <c r="L1001" s="48"/>
      <c r="M1001" s="48"/>
      <c r="N1001" s="48"/>
      <c r="O1001" s="48"/>
    </row>
    <row r="1002" spans="1:15">
      <c r="A1002" s="48"/>
      <c r="B1002" s="48"/>
      <c r="C1002" s="48"/>
      <c r="D1002" s="48"/>
      <c r="E1002" s="48"/>
      <c r="F1002" s="48"/>
      <c r="G1002" s="48"/>
      <c r="H1002" s="48"/>
      <c r="I1002" s="48"/>
      <c r="J1002" s="48"/>
      <c r="K1002" s="48"/>
      <c r="L1002" s="48"/>
      <c r="M1002" s="48"/>
      <c r="N1002" s="48"/>
      <c r="O1002" s="48"/>
    </row>
    <row r="1003" spans="1:15">
      <c r="A1003" s="48"/>
      <c r="B1003" s="48"/>
      <c r="C1003" s="48"/>
      <c r="D1003" s="48"/>
      <c r="E1003" s="48"/>
      <c r="F1003" s="48"/>
      <c r="G1003" s="48"/>
      <c r="H1003" s="48"/>
      <c r="I1003" s="48"/>
      <c r="J1003" s="48"/>
      <c r="K1003" s="48"/>
      <c r="L1003" s="48"/>
      <c r="M1003" s="48"/>
      <c r="N1003" s="48"/>
      <c r="O1003" s="48"/>
    </row>
    <row r="1004" spans="1:15">
      <c r="A1004" s="48"/>
      <c r="B1004" s="48"/>
      <c r="C1004" s="48"/>
      <c r="D1004" s="48"/>
      <c r="E1004" s="48"/>
      <c r="F1004" s="48"/>
      <c r="G1004" s="48"/>
      <c r="H1004" s="48"/>
      <c r="I1004" s="48"/>
      <c r="J1004" s="48"/>
      <c r="K1004" s="48"/>
      <c r="L1004" s="48"/>
      <c r="M1004" s="48"/>
      <c r="N1004" s="48"/>
      <c r="O1004" s="48"/>
    </row>
    <row r="1005" spans="1:15">
      <c r="A1005" s="48"/>
      <c r="B1005" s="48"/>
      <c r="C1005" s="48"/>
      <c r="D1005" s="48"/>
      <c r="E1005" s="48"/>
      <c r="F1005" s="48"/>
      <c r="G1005" s="48"/>
      <c r="H1005" s="48"/>
      <c r="I1005" s="48"/>
      <c r="J1005" s="48"/>
      <c r="K1005" s="48"/>
      <c r="L1005" s="48"/>
      <c r="M1005" s="48"/>
      <c r="N1005" s="48"/>
      <c r="O1005" s="48"/>
    </row>
    <row r="1006" spans="1:15">
      <c r="A1006" s="48"/>
      <c r="B1006" s="48"/>
      <c r="C1006" s="48"/>
      <c r="D1006" s="48"/>
      <c r="E1006" s="48"/>
      <c r="F1006" s="48"/>
      <c r="G1006" s="48"/>
      <c r="H1006" s="48"/>
      <c r="I1006" s="48"/>
      <c r="J1006" s="48"/>
      <c r="K1006" s="48"/>
      <c r="L1006" s="48"/>
      <c r="M1006" s="48"/>
      <c r="N1006" s="48"/>
      <c r="O1006" s="48"/>
    </row>
    <row r="1007" spans="1:15">
      <c r="A1007" s="48"/>
      <c r="B1007" s="48"/>
      <c r="C1007" s="48"/>
      <c r="D1007" s="48"/>
      <c r="E1007" s="48"/>
      <c r="F1007" s="48"/>
      <c r="G1007" s="48"/>
      <c r="H1007" s="48"/>
      <c r="I1007" s="48"/>
      <c r="J1007" s="48"/>
      <c r="K1007" s="48"/>
      <c r="L1007" s="48"/>
      <c r="M1007" s="48"/>
      <c r="N1007" s="48"/>
      <c r="O1007" s="48"/>
    </row>
    <row r="1008" spans="1:15">
      <c r="A1008" s="48"/>
      <c r="B1008" s="48"/>
      <c r="C1008" s="48"/>
      <c r="D1008" s="48"/>
      <c r="E1008" s="48"/>
      <c r="F1008" s="48"/>
      <c r="G1008" s="48"/>
      <c r="H1008" s="48"/>
      <c r="I1008" s="48"/>
      <c r="J1008" s="48"/>
      <c r="K1008" s="48"/>
      <c r="L1008" s="48"/>
      <c r="M1008" s="48"/>
      <c r="N1008" s="48"/>
      <c r="O1008" s="48"/>
    </row>
    <row r="1009" spans="1:15">
      <c r="A1009" s="48"/>
      <c r="B1009" s="48"/>
      <c r="C1009" s="48"/>
      <c r="D1009" s="48"/>
      <c r="E1009" s="48"/>
      <c r="F1009" s="48"/>
      <c r="G1009" s="48"/>
      <c r="H1009" s="48"/>
      <c r="I1009" s="48"/>
      <c r="J1009" s="48"/>
      <c r="K1009" s="48"/>
      <c r="L1009" s="48"/>
      <c r="M1009" s="48"/>
      <c r="N1009" s="48"/>
      <c r="O1009" s="48"/>
    </row>
    <row r="1010" spans="1:15">
      <c r="A1010" s="48"/>
      <c r="B1010" s="48"/>
      <c r="C1010" s="48"/>
      <c r="D1010" s="48"/>
      <c r="E1010" s="48"/>
      <c r="F1010" s="48"/>
      <c r="G1010" s="48"/>
      <c r="H1010" s="48"/>
      <c r="I1010" s="48"/>
      <c r="J1010" s="48"/>
      <c r="K1010" s="48"/>
      <c r="L1010" s="48"/>
      <c r="M1010" s="48"/>
      <c r="N1010" s="48"/>
      <c r="O1010" s="48"/>
    </row>
    <row r="1011" spans="1:15">
      <c r="A1011" s="48"/>
      <c r="B1011" s="48"/>
      <c r="C1011" s="48"/>
      <c r="D1011" s="48"/>
      <c r="E1011" s="48"/>
      <c r="F1011" s="48"/>
      <c r="G1011" s="48"/>
      <c r="H1011" s="48"/>
      <c r="I1011" s="48"/>
      <c r="J1011" s="48"/>
      <c r="K1011" s="48"/>
      <c r="L1011" s="48"/>
      <c r="M1011" s="48"/>
      <c r="N1011" s="48"/>
      <c r="O1011" s="48"/>
    </row>
    <row r="1012" spans="1:15">
      <c r="A1012" s="48"/>
      <c r="B1012" s="48"/>
      <c r="C1012" s="48"/>
      <c r="D1012" s="48"/>
      <c r="E1012" s="48"/>
      <c r="F1012" s="48"/>
      <c r="G1012" s="48"/>
      <c r="H1012" s="48"/>
      <c r="I1012" s="48"/>
      <c r="J1012" s="48"/>
      <c r="K1012" s="48"/>
      <c r="L1012" s="48"/>
      <c r="M1012" s="48"/>
      <c r="N1012" s="48"/>
      <c r="O1012" s="48"/>
    </row>
    <row r="1013" spans="1:15">
      <c r="A1013" s="48"/>
      <c r="B1013" s="48"/>
      <c r="C1013" s="48"/>
      <c r="D1013" s="48"/>
      <c r="E1013" s="48"/>
      <c r="F1013" s="48"/>
      <c r="G1013" s="48"/>
      <c r="H1013" s="48"/>
      <c r="I1013" s="48"/>
      <c r="J1013" s="48"/>
      <c r="K1013" s="48"/>
      <c r="L1013" s="48"/>
      <c r="M1013" s="48"/>
      <c r="N1013" s="48"/>
      <c r="O1013" s="48"/>
    </row>
    <row r="1014" spans="1:15">
      <c r="A1014" s="48"/>
      <c r="B1014" s="48"/>
      <c r="C1014" s="48"/>
      <c r="D1014" s="48"/>
      <c r="E1014" s="48"/>
      <c r="F1014" s="48"/>
      <c r="G1014" s="48"/>
      <c r="H1014" s="48"/>
      <c r="I1014" s="48"/>
      <c r="J1014" s="48"/>
      <c r="K1014" s="48"/>
      <c r="L1014" s="48"/>
      <c r="M1014" s="48"/>
      <c r="N1014" s="48"/>
      <c r="O1014" s="48"/>
    </row>
    <row r="1015" spans="1:15">
      <c r="A1015" s="48"/>
      <c r="B1015" s="48"/>
      <c r="C1015" s="48"/>
      <c r="D1015" s="48"/>
      <c r="E1015" s="48"/>
      <c r="F1015" s="48"/>
      <c r="G1015" s="48"/>
      <c r="H1015" s="48"/>
      <c r="I1015" s="48"/>
      <c r="J1015" s="48"/>
      <c r="K1015" s="48"/>
      <c r="L1015" s="48"/>
      <c r="M1015" s="48"/>
      <c r="N1015" s="48"/>
      <c r="O1015" s="48"/>
    </row>
    <row r="1016" spans="1:15">
      <c r="A1016" s="48"/>
      <c r="B1016" s="48"/>
      <c r="C1016" s="48"/>
      <c r="D1016" s="48"/>
      <c r="E1016" s="48"/>
      <c r="F1016" s="48"/>
      <c r="G1016" s="48"/>
      <c r="H1016" s="48"/>
      <c r="I1016" s="48"/>
      <c r="J1016" s="48"/>
      <c r="K1016" s="48"/>
      <c r="L1016" s="48"/>
      <c r="M1016" s="48"/>
      <c r="N1016" s="48"/>
      <c r="O1016" s="48"/>
    </row>
    <row r="1017" spans="1:15">
      <c r="A1017" s="48"/>
      <c r="B1017" s="48"/>
      <c r="C1017" s="48"/>
      <c r="D1017" s="48"/>
      <c r="E1017" s="48"/>
      <c r="F1017" s="48"/>
      <c r="G1017" s="48"/>
      <c r="H1017" s="48"/>
      <c r="I1017" s="48"/>
      <c r="J1017" s="48"/>
      <c r="K1017" s="48"/>
      <c r="L1017" s="48"/>
      <c r="M1017" s="48"/>
      <c r="N1017" s="48"/>
      <c r="O1017" s="48"/>
    </row>
    <row r="1018" spans="1:15">
      <c r="A1018" s="48"/>
      <c r="B1018" s="48"/>
      <c r="C1018" s="48"/>
      <c r="D1018" s="48"/>
      <c r="E1018" s="48"/>
      <c r="F1018" s="48"/>
      <c r="G1018" s="48"/>
      <c r="H1018" s="48"/>
      <c r="I1018" s="48"/>
      <c r="J1018" s="48"/>
      <c r="K1018" s="48"/>
      <c r="L1018" s="48"/>
      <c r="M1018" s="48"/>
      <c r="N1018" s="48"/>
      <c r="O1018" s="48"/>
    </row>
    <row r="1019" spans="1:15">
      <c r="A1019" s="48"/>
      <c r="B1019" s="48"/>
      <c r="C1019" s="48"/>
      <c r="D1019" s="48"/>
      <c r="E1019" s="48"/>
      <c r="F1019" s="48"/>
      <c r="G1019" s="48"/>
      <c r="H1019" s="48"/>
      <c r="I1019" s="48"/>
      <c r="J1019" s="48"/>
      <c r="K1019" s="48"/>
      <c r="L1019" s="48"/>
      <c r="M1019" s="48"/>
      <c r="N1019" s="48"/>
      <c r="O1019" s="48"/>
    </row>
    <row r="1020" spans="1:15">
      <c r="A1020" s="48"/>
      <c r="B1020" s="48"/>
      <c r="C1020" s="48"/>
      <c r="D1020" s="48"/>
      <c r="E1020" s="48"/>
      <c r="F1020" s="48"/>
      <c r="G1020" s="48"/>
      <c r="H1020" s="48"/>
      <c r="I1020" s="48"/>
      <c r="J1020" s="48"/>
      <c r="K1020" s="48"/>
      <c r="L1020" s="48"/>
      <c r="M1020" s="48"/>
      <c r="N1020" s="48"/>
      <c r="O1020" s="48"/>
    </row>
    <row r="1021" spans="1:15">
      <c r="A1021" s="48"/>
      <c r="B1021" s="48"/>
      <c r="C1021" s="48"/>
      <c r="D1021" s="48"/>
      <c r="E1021" s="48"/>
      <c r="F1021" s="48"/>
      <c r="G1021" s="48"/>
      <c r="H1021" s="48"/>
      <c r="I1021" s="48"/>
      <c r="J1021" s="48"/>
      <c r="K1021" s="48"/>
      <c r="L1021" s="48"/>
      <c r="M1021" s="48"/>
      <c r="N1021" s="48"/>
      <c r="O1021" s="48"/>
    </row>
    <row r="1022" spans="1:15">
      <c r="A1022" s="48"/>
      <c r="B1022" s="48"/>
      <c r="C1022" s="48"/>
      <c r="D1022" s="48"/>
      <c r="E1022" s="48"/>
      <c r="F1022" s="48"/>
      <c r="G1022" s="48"/>
      <c r="H1022" s="48"/>
      <c r="I1022" s="48"/>
      <c r="J1022" s="48"/>
      <c r="K1022" s="48"/>
      <c r="L1022" s="48"/>
      <c r="M1022" s="48"/>
      <c r="N1022" s="48"/>
      <c r="O1022" s="48"/>
    </row>
    <row r="1023" spans="1:15">
      <c r="A1023" s="48"/>
      <c r="B1023" s="48"/>
      <c r="C1023" s="48"/>
      <c r="D1023" s="48"/>
      <c r="E1023" s="48"/>
      <c r="F1023" s="48"/>
      <c r="G1023" s="48"/>
      <c r="H1023" s="48"/>
      <c r="I1023" s="48"/>
      <c r="J1023" s="48"/>
      <c r="K1023" s="48"/>
      <c r="L1023" s="48"/>
      <c r="M1023" s="48"/>
      <c r="N1023" s="48"/>
      <c r="O1023" s="48"/>
    </row>
    <row r="1024" spans="1:15">
      <c r="A1024" s="48"/>
      <c r="B1024" s="48"/>
      <c r="C1024" s="48"/>
      <c r="D1024" s="48"/>
      <c r="E1024" s="48"/>
      <c r="F1024" s="48"/>
      <c r="G1024" s="48"/>
      <c r="H1024" s="48"/>
      <c r="I1024" s="48"/>
      <c r="J1024" s="48"/>
      <c r="K1024" s="48"/>
      <c r="L1024" s="48"/>
      <c r="M1024" s="48"/>
      <c r="N1024" s="48"/>
      <c r="O1024" s="48"/>
    </row>
    <row r="1025" spans="1:15">
      <c r="A1025" s="48"/>
      <c r="B1025" s="48"/>
      <c r="C1025" s="48"/>
      <c r="D1025" s="48"/>
      <c r="E1025" s="48"/>
      <c r="F1025" s="48"/>
      <c r="G1025" s="48"/>
      <c r="H1025" s="48"/>
      <c r="I1025" s="48"/>
      <c r="J1025" s="48"/>
      <c r="K1025" s="48"/>
      <c r="L1025" s="48"/>
      <c r="M1025" s="48"/>
      <c r="N1025" s="48"/>
      <c r="O1025" s="48"/>
    </row>
    <row r="1026" spans="1:15">
      <c r="A1026" s="48"/>
      <c r="B1026" s="48"/>
      <c r="C1026" s="48"/>
      <c r="D1026" s="48"/>
      <c r="E1026" s="48"/>
      <c r="F1026" s="48"/>
      <c r="G1026" s="48"/>
      <c r="H1026" s="48"/>
      <c r="I1026" s="48"/>
      <c r="J1026" s="48"/>
      <c r="K1026" s="48"/>
      <c r="L1026" s="48"/>
      <c r="M1026" s="48"/>
      <c r="N1026" s="48"/>
      <c r="O1026" s="48"/>
    </row>
    <row r="1027" spans="1:15">
      <c r="A1027" s="48"/>
      <c r="B1027" s="48"/>
      <c r="C1027" s="48"/>
      <c r="D1027" s="48"/>
      <c r="E1027" s="48"/>
      <c r="F1027" s="48"/>
      <c r="G1027" s="48"/>
      <c r="H1027" s="48"/>
      <c r="I1027" s="48"/>
      <c r="J1027" s="48"/>
      <c r="K1027" s="48"/>
      <c r="L1027" s="48"/>
      <c r="M1027" s="48"/>
      <c r="N1027" s="48"/>
      <c r="O1027" s="48"/>
    </row>
    <row r="1028" spans="1:15">
      <c r="A1028" s="48"/>
      <c r="B1028" s="48"/>
      <c r="C1028" s="48"/>
      <c r="D1028" s="48"/>
      <c r="E1028" s="48"/>
      <c r="F1028" s="48"/>
      <c r="G1028" s="48"/>
      <c r="H1028" s="48"/>
      <c r="I1028" s="48"/>
      <c r="J1028" s="48"/>
      <c r="K1028" s="48"/>
      <c r="L1028" s="48"/>
      <c r="M1028" s="48"/>
      <c r="N1028" s="48"/>
      <c r="O1028" s="48"/>
    </row>
    <row r="1029" spans="1:15">
      <c r="A1029" s="48"/>
      <c r="B1029" s="48"/>
      <c r="C1029" s="48"/>
      <c r="D1029" s="48"/>
      <c r="E1029" s="48"/>
      <c r="F1029" s="48"/>
      <c r="G1029" s="48"/>
      <c r="H1029" s="48"/>
      <c r="I1029" s="48"/>
      <c r="J1029" s="48"/>
      <c r="K1029" s="48"/>
      <c r="L1029" s="48"/>
      <c r="M1029" s="48"/>
      <c r="N1029" s="48"/>
      <c r="O1029" s="48"/>
    </row>
    <row r="1030" spans="1:15">
      <c r="A1030" s="48"/>
      <c r="B1030" s="48"/>
      <c r="C1030" s="48"/>
      <c r="D1030" s="48"/>
      <c r="E1030" s="48"/>
      <c r="F1030" s="48"/>
      <c r="G1030" s="48"/>
      <c r="H1030" s="48"/>
      <c r="I1030" s="48"/>
      <c r="J1030" s="48"/>
      <c r="K1030" s="48"/>
      <c r="L1030" s="48"/>
      <c r="M1030" s="48"/>
      <c r="N1030" s="48"/>
      <c r="O1030" s="48"/>
    </row>
    <row r="1031" spans="1:15">
      <c r="A1031" s="48"/>
      <c r="B1031" s="48"/>
      <c r="C1031" s="48"/>
      <c r="D1031" s="48"/>
      <c r="E1031" s="48"/>
      <c r="F1031" s="48"/>
      <c r="G1031" s="48"/>
      <c r="H1031" s="48"/>
      <c r="I1031" s="48"/>
      <c r="J1031" s="48"/>
      <c r="K1031" s="48"/>
      <c r="L1031" s="48"/>
      <c r="M1031" s="48"/>
      <c r="N1031" s="48"/>
      <c r="O1031" s="48"/>
    </row>
    <row r="1032" spans="1:15">
      <c r="A1032" s="48"/>
      <c r="B1032" s="48"/>
      <c r="C1032" s="48"/>
      <c r="D1032" s="48"/>
      <c r="E1032" s="48"/>
      <c r="F1032" s="48"/>
      <c r="G1032" s="48"/>
      <c r="H1032" s="48"/>
      <c r="I1032" s="48"/>
      <c r="J1032" s="48"/>
      <c r="K1032" s="48"/>
      <c r="L1032" s="48"/>
      <c r="M1032" s="48"/>
      <c r="N1032" s="48"/>
      <c r="O1032" s="48"/>
    </row>
    <row r="1033" spans="1:15">
      <c r="A1033" s="48"/>
      <c r="B1033" s="48"/>
      <c r="C1033" s="48"/>
      <c r="D1033" s="48"/>
      <c r="E1033" s="48"/>
      <c r="F1033" s="48"/>
      <c r="G1033" s="48"/>
      <c r="H1033" s="48"/>
      <c r="I1033" s="48"/>
      <c r="J1033" s="48"/>
      <c r="K1033" s="48"/>
      <c r="L1033" s="48"/>
      <c r="M1033" s="48"/>
      <c r="N1033" s="48"/>
      <c r="O1033" s="48"/>
    </row>
    <row r="1034" spans="1:15">
      <c r="A1034" s="48"/>
      <c r="B1034" s="48"/>
      <c r="C1034" s="48"/>
      <c r="D1034" s="48"/>
      <c r="E1034" s="48"/>
      <c r="F1034" s="48"/>
      <c r="G1034" s="48"/>
      <c r="H1034" s="48"/>
      <c r="I1034" s="48"/>
      <c r="J1034" s="48"/>
      <c r="K1034" s="48"/>
      <c r="L1034" s="48"/>
      <c r="M1034" s="48"/>
      <c r="N1034" s="48"/>
      <c r="O1034" s="48"/>
    </row>
    <row r="1035" spans="1:15">
      <c r="A1035" s="48"/>
      <c r="B1035" s="48"/>
      <c r="C1035" s="48"/>
      <c r="D1035" s="48"/>
      <c r="E1035" s="48"/>
      <c r="F1035" s="48"/>
      <c r="G1035" s="48"/>
      <c r="H1035" s="48"/>
      <c r="I1035" s="48"/>
      <c r="J1035" s="48"/>
      <c r="K1035" s="48"/>
      <c r="L1035" s="48"/>
      <c r="M1035" s="48"/>
      <c r="N1035" s="48"/>
      <c r="O1035" s="48"/>
    </row>
    <row r="1036" spans="1:15">
      <c r="A1036" s="48"/>
      <c r="B1036" s="48"/>
      <c r="C1036" s="48"/>
      <c r="D1036" s="48"/>
      <c r="E1036" s="48"/>
      <c r="F1036" s="48"/>
      <c r="G1036" s="48"/>
      <c r="H1036" s="48"/>
      <c r="I1036" s="48"/>
      <c r="J1036" s="48"/>
      <c r="K1036" s="48"/>
      <c r="L1036" s="48"/>
      <c r="M1036" s="48"/>
      <c r="N1036" s="48"/>
      <c r="O1036" s="48"/>
    </row>
    <row r="1037" spans="1:15">
      <c r="A1037" s="48"/>
      <c r="B1037" s="48"/>
      <c r="C1037" s="48"/>
      <c r="D1037" s="48"/>
      <c r="E1037" s="48"/>
      <c r="F1037" s="48"/>
      <c r="G1037" s="48"/>
      <c r="H1037" s="48"/>
      <c r="I1037" s="48"/>
      <c r="J1037" s="48"/>
      <c r="K1037" s="48"/>
      <c r="L1037" s="48"/>
      <c r="M1037" s="48"/>
      <c r="N1037" s="48"/>
      <c r="O1037" s="48"/>
    </row>
    <row r="1038" spans="1:15">
      <c r="A1038" s="48"/>
      <c r="B1038" s="48"/>
      <c r="C1038" s="48"/>
      <c r="D1038" s="48"/>
      <c r="E1038" s="48"/>
      <c r="F1038" s="48"/>
      <c r="G1038" s="48"/>
      <c r="H1038" s="48"/>
      <c r="I1038" s="48"/>
      <c r="J1038" s="48"/>
      <c r="K1038" s="48"/>
      <c r="L1038" s="48"/>
      <c r="M1038" s="48"/>
      <c r="N1038" s="48"/>
      <c r="O1038" s="48"/>
    </row>
    <row r="1039" spans="1:15">
      <c r="A1039" s="48"/>
      <c r="B1039" s="48"/>
      <c r="C1039" s="48"/>
      <c r="D1039" s="48"/>
      <c r="E1039" s="48"/>
      <c r="F1039" s="48"/>
      <c r="G1039" s="48"/>
      <c r="H1039" s="48"/>
      <c r="I1039" s="48"/>
      <c r="J1039" s="48"/>
      <c r="K1039" s="48"/>
      <c r="L1039" s="48"/>
      <c r="M1039" s="48"/>
      <c r="N1039" s="48"/>
      <c r="O1039" s="48"/>
    </row>
    <row r="1040" spans="1:15">
      <c r="A1040" s="48"/>
      <c r="B1040" s="48"/>
      <c r="C1040" s="48"/>
      <c r="D1040" s="48"/>
      <c r="E1040" s="48"/>
      <c r="F1040" s="48"/>
      <c r="G1040" s="48"/>
      <c r="H1040" s="48"/>
      <c r="I1040" s="48"/>
      <c r="J1040" s="48"/>
      <c r="K1040" s="48"/>
      <c r="L1040" s="48"/>
      <c r="M1040" s="48"/>
      <c r="N1040" s="48"/>
      <c r="O1040" s="48"/>
    </row>
    <row r="1041" spans="1:15">
      <c r="A1041" s="48"/>
      <c r="B1041" s="48"/>
      <c r="C1041" s="48"/>
      <c r="D1041" s="48"/>
      <c r="E1041" s="48"/>
      <c r="F1041" s="48"/>
      <c r="G1041" s="48"/>
      <c r="H1041" s="48"/>
      <c r="I1041" s="48"/>
      <c r="J1041" s="48"/>
      <c r="K1041" s="48"/>
      <c r="L1041" s="48"/>
      <c r="M1041" s="48"/>
      <c r="N1041" s="48"/>
      <c r="O1041" s="48"/>
    </row>
    <row r="1042" spans="1:15">
      <c r="A1042" s="48"/>
      <c r="B1042" s="48"/>
      <c r="C1042" s="48"/>
      <c r="D1042" s="48"/>
      <c r="E1042" s="48"/>
      <c r="F1042" s="48"/>
      <c r="G1042" s="48"/>
      <c r="H1042" s="48"/>
      <c r="I1042" s="48"/>
      <c r="J1042" s="48"/>
      <c r="K1042" s="48"/>
      <c r="L1042" s="48"/>
      <c r="M1042" s="48"/>
      <c r="N1042" s="48"/>
      <c r="O1042" s="48"/>
    </row>
    <row r="1043" spans="1:15">
      <c r="A1043" s="48"/>
      <c r="B1043" s="48"/>
      <c r="C1043" s="48"/>
      <c r="D1043" s="48"/>
      <c r="E1043" s="48"/>
      <c r="F1043" s="48"/>
      <c r="G1043" s="48"/>
      <c r="H1043" s="48"/>
      <c r="I1043" s="48"/>
      <c r="J1043" s="48"/>
      <c r="K1043" s="48"/>
      <c r="L1043" s="48"/>
      <c r="M1043" s="48"/>
      <c r="N1043" s="48"/>
      <c r="O1043" s="48"/>
    </row>
    <row r="1044" spans="1:15">
      <c r="A1044" s="48"/>
      <c r="B1044" s="48"/>
      <c r="C1044" s="48"/>
      <c r="D1044" s="48"/>
      <c r="E1044" s="48"/>
      <c r="F1044" s="48"/>
      <c r="G1044" s="48"/>
      <c r="H1044" s="48"/>
      <c r="I1044" s="48"/>
      <c r="J1044" s="48"/>
      <c r="K1044" s="48"/>
      <c r="L1044" s="48"/>
      <c r="M1044" s="48"/>
      <c r="N1044" s="48"/>
      <c r="O1044" s="48"/>
    </row>
    <row r="1045" spans="1:15">
      <c r="A1045" s="48"/>
      <c r="B1045" s="48"/>
      <c r="C1045" s="48"/>
      <c r="D1045" s="48"/>
      <c r="E1045" s="48"/>
      <c r="F1045" s="48"/>
      <c r="G1045" s="48"/>
      <c r="H1045" s="48"/>
      <c r="I1045" s="48"/>
      <c r="J1045" s="48"/>
      <c r="K1045" s="48"/>
      <c r="L1045" s="48"/>
      <c r="M1045" s="48"/>
      <c r="N1045" s="48"/>
      <c r="O1045" s="48"/>
    </row>
    <row r="1046" spans="1:15">
      <c r="A1046" s="48"/>
      <c r="B1046" s="48"/>
      <c r="C1046" s="48"/>
      <c r="D1046" s="48"/>
      <c r="E1046" s="48"/>
      <c r="F1046" s="48"/>
      <c r="G1046" s="48"/>
      <c r="H1046" s="48"/>
      <c r="I1046" s="48"/>
      <c r="J1046" s="48"/>
      <c r="K1046" s="48"/>
      <c r="L1046" s="48"/>
      <c r="M1046" s="48"/>
      <c r="N1046" s="48"/>
      <c r="O1046" s="48"/>
    </row>
    <row r="1047" spans="1:15">
      <c r="A1047" s="48"/>
      <c r="B1047" s="48"/>
      <c r="C1047" s="48"/>
      <c r="D1047" s="48"/>
      <c r="E1047" s="48"/>
      <c r="F1047" s="48"/>
      <c r="G1047" s="48"/>
      <c r="H1047" s="48"/>
      <c r="I1047" s="48"/>
      <c r="J1047" s="48"/>
      <c r="K1047" s="48"/>
      <c r="L1047" s="48"/>
      <c r="M1047" s="48"/>
      <c r="N1047" s="48"/>
      <c r="O1047" s="48"/>
    </row>
    <row r="1048" spans="1:15">
      <c r="A1048" s="48"/>
      <c r="B1048" s="48"/>
      <c r="C1048" s="48"/>
      <c r="D1048" s="48"/>
      <c r="E1048" s="48"/>
      <c r="F1048" s="48"/>
      <c r="G1048" s="48"/>
      <c r="H1048" s="48"/>
      <c r="I1048" s="48"/>
      <c r="J1048" s="48"/>
      <c r="K1048" s="48"/>
      <c r="L1048" s="48"/>
      <c r="M1048" s="48"/>
      <c r="N1048" s="48"/>
      <c r="O1048" s="48"/>
    </row>
    <row r="1049" spans="1:15">
      <c r="A1049" s="48"/>
      <c r="B1049" s="48"/>
      <c r="C1049" s="48"/>
      <c r="D1049" s="48"/>
      <c r="E1049" s="48"/>
      <c r="F1049" s="48"/>
      <c r="G1049" s="48"/>
      <c r="H1049" s="48"/>
      <c r="I1049" s="48"/>
      <c r="J1049" s="48"/>
      <c r="K1049" s="48"/>
      <c r="L1049" s="48"/>
      <c r="M1049" s="48"/>
      <c r="N1049" s="48"/>
      <c r="O1049" s="48"/>
    </row>
    <row r="1050" spans="1:15">
      <c r="A1050" s="48"/>
      <c r="B1050" s="48"/>
      <c r="C1050" s="48"/>
      <c r="D1050" s="48"/>
      <c r="E1050" s="48"/>
      <c r="F1050" s="48"/>
      <c r="G1050" s="48"/>
      <c r="H1050" s="48"/>
      <c r="I1050" s="48"/>
      <c r="J1050" s="48"/>
      <c r="K1050" s="48"/>
      <c r="L1050" s="48"/>
      <c r="M1050" s="48"/>
      <c r="N1050" s="48"/>
      <c r="O1050" s="48"/>
    </row>
    <row r="1051" spans="1:15">
      <c r="A1051" s="48"/>
      <c r="B1051" s="48"/>
      <c r="C1051" s="48"/>
      <c r="D1051" s="48"/>
      <c r="E1051" s="48"/>
      <c r="F1051" s="48"/>
      <c r="G1051" s="48"/>
      <c r="H1051" s="48"/>
      <c r="I1051" s="48"/>
      <c r="J1051" s="48"/>
      <c r="K1051" s="48"/>
      <c r="L1051" s="48"/>
      <c r="M1051" s="48"/>
      <c r="N1051" s="48"/>
      <c r="O1051" s="48"/>
    </row>
    <row r="1052" spans="1:15">
      <c r="A1052" s="48"/>
      <c r="B1052" s="48"/>
      <c r="C1052" s="48"/>
      <c r="D1052" s="48"/>
      <c r="E1052" s="48"/>
      <c r="F1052" s="48"/>
      <c r="G1052" s="48"/>
      <c r="H1052" s="48"/>
      <c r="I1052" s="48"/>
      <c r="J1052" s="48"/>
      <c r="K1052" s="48"/>
      <c r="L1052" s="48"/>
      <c r="M1052" s="48"/>
      <c r="N1052" s="48"/>
      <c r="O1052" s="48"/>
    </row>
    <row r="1053" spans="1:15">
      <c r="A1053" s="48"/>
      <c r="B1053" s="48"/>
      <c r="C1053" s="48"/>
      <c r="D1053" s="48"/>
      <c r="E1053" s="48"/>
      <c r="F1053" s="48"/>
      <c r="G1053" s="48"/>
      <c r="H1053" s="48"/>
      <c r="I1053" s="48"/>
      <c r="J1053" s="48"/>
      <c r="K1053" s="48"/>
      <c r="L1053" s="48"/>
      <c r="M1053" s="48"/>
      <c r="N1053" s="48"/>
      <c r="O1053" s="48"/>
    </row>
    <row r="1054" spans="1:15">
      <c r="A1054" s="48"/>
      <c r="B1054" s="48"/>
      <c r="C1054" s="48"/>
      <c r="D1054" s="48"/>
      <c r="E1054" s="48"/>
      <c r="F1054" s="48"/>
      <c r="G1054" s="48"/>
      <c r="H1054" s="48"/>
      <c r="I1054" s="48"/>
      <c r="J1054" s="48"/>
      <c r="K1054" s="48"/>
      <c r="L1054" s="48"/>
      <c r="M1054" s="48"/>
      <c r="N1054" s="48"/>
      <c r="O1054" s="48"/>
    </row>
    <row r="1055" spans="1:15">
      <c r="A1055" s="48"/>
      <c r="B1055" s="48"/>
      <c r="C1055" s="48"/>
      <c r="D1055" s="48"/>
      <c r="E1055" s="48"/>
      <c r="F1055" s="48"/>
      <c r="G1055" s="48"/>
      <c r="H1055" s="48"/>
      <c r="I1055" s="48"/>
      <c r="J1055" s="48"/>
      <c r="K1055" s="48"/>
      <c r="L1055" s="48"/>
      <c r="M1055" s="48"/>
      <c r="N1055" s="48"/>
      <c r="O1055" s="48"/>
    </row>
    <row r="1056" spans="1:15">
      <c r="A1056" s="48"/>
      <c r="B1056" s="48"/>
      <c r="C1056" s="48"/>
      <c r="D1056" s="48"/>
      <c r="E1056" s="48"/>
      <c r="F1056" s="48"/>
      <c r="G1056" s="48"/>
      <c r="H1056" s="48"/>
      <c r="I1056" s="48"/>
      <c r="J1056" s="48"/>
      <c r="K1056" s="48"/>
      <c r="L1056" s="48"/>
      <c r="M1056" s="48"/>
      <c r="N1056" s="48"/>
      <c r="O1056" s="48"/>
    </row>
    <row r="1057" spans="1:15">
      <c r="A1057" s="48"/>
      <c r="B1057" s="48"/>
      <c r="C1057" s="48"/>
      <c r="D1057" s="48"/>
      <c r="E1057" s="48"/>
      <c r="F1057" s="48"/>
      <c r="G1057" s="48"/>
      <c r="H1057" s="48"/>
      <c r="I1057" s="48"/>
      <c r="J1057" s="48"/>
      <c r="K1057" s="48"/>
      <c r="L1057" s="48"/>
      <c r="M1057" s="48"/>
      <c r="N1057" s="48"/>
      <c r="O1057" s="48"/>
    </row>
    <row r="1058" spans="1:15">
      <c r="A1058" s="48"/>
      <c r="B1058" s="48"/>
      <c r="C1058" s="48"/>
      <c r="D1058" s="48"/>
      <c r="E1058" s="48"/>
      <c r="F1058" s="48"/>
      <c r="G1058" s="48"/>
      <c r="H1058" s="48"/>
      <c r="I1058" s="48"/>
      <c r="J1058" s="48"/>
      <c r="K1058" s="48"/>
      <c r="L1058" s="48"/>
      <c r="M1058" s="48"/>
      <c r="N1058" s="48"/>
      <c r="O1058" s="48"/>
    </row>
    <row r="1059" spans="1:15">
      <c r="A1059" s="48"/>
      <c r="B1059" s="48"/>
      <c r="C1059" s="48"/>
      <c r="D1059" s="48"/>
      <c r="E1059" s="48"/>
      <c r="F1059" s="48"/>
      <c r="G1059" s="48"/>
      <c r="H1059" s="48"/>
      <c r="I1059" s="48"/>
      <c r="J1059" s="48"/>
      <c r="K1059" s="48"/>
      <c r="L1059" s="48"/>
      <c r="M1059" s="48"/>
      <c r="N1059" s="48"/>
      <c r="O1059" s="48"/>
    </row>
    <row r="1060" spans="1:15">
      <c r="A1060" s="48"/>
      <c r="B1060" s="48"/>
      <c r="C1060" s="48"/>
      <c r="D1060" s="48"/>
      <c r="E1060" s="48"/>
      <c r="F1060" s="48"/>
      <c r="G1060" s="48"/>
      <c r="H1060" s="48"/>
      <c r="I1060" s="48"/>
      <c r="J1060" s="48"/>
      <c r="K1060" s="48"/>
      <c r="L1060" s="48"/>
      <c r="M1060" s="48"/>
      <c r="N1060" s="48"/>
      <c r="O1060" s="48"/>
    </row>
    <row r="1061" spans="1:15">
      <c r="A1061" s="48"/>
      <c r="B1061" s="48"/>
      <c r="C1061" s="48"/>
      <c r="D1061" s="48"/>
      <c r="E1061" s="48"/>
      <c r="F1061" s="48"/>
      <c r="G1061" s="48"/>
      <c r="H1061" s="48"/>
      <c r="I1061" s="48"/>
      <c r="J1061" s="48"/>
      <c r="K1061" s="48"/>
      <c r="L1061" s="48"/>
      <c r="M1061" s="48"/>
      <c r="N1061" s="48"/>
      <c r="O1061" s="48"/>
    </row>
    <row r="1062" spans="1:15">
      <c r="A1062" s="48"/>
      <c r="B1062" s="48"/>
      <c r="C1062" s="48"/>
      <c r="D1062" s="48"/>
      <c r="E1062" s="48"/>
      <c r="F1062" s="48"/>
      <c r="G1062" s="48"/>
      <c r="H1062" s="48"/>
      <c r="I1062" s="48"/>
      <c r="J1062" s="48"/>
      <c r="K1062" s="48"/>
      <c r="L1062" s="48"/>
      <c r="M1062" s="48"/>
      <c r="N1062" s="48"/>
      <c r="O1062" s="48"/>
    </row>
    <row r="1063" spans="1:15">
      <c r="A1063" s="48"/>
      <c r="B1063" s="48"/>
      <c r="C1063" s="48"/>
      <c r="D1063" s="48"/>
      <c r="E1063" s="48"/>
      <c r="F1063" s="48"/>
      <c r="G1063" s="48"/>
      <c r="H1063" s="48"/>
      <c r="I1063" s="48"/>
      <c r="J1063" s="48"/>
      <c r="K1063" s="48"/>
      <c r="L1063" s="48"/>
      <c r="M1063" s="48"/>
      <c r="N1063" s="48"/>
      <c r="O1063" s="48"/>
    </row>
    <row r="1064" spans="1:15">
      <c r="A1064" s="48"/>
      <c r="B1064" s="48"/>
      <c r="C1064" s="48"/>
      <c r="D1064" s="48"/>
      <c r="E1064" s="48"/>
      <c r="F1064" s="48"/>
      <c r="G1064" s="48"/>
      <c r="H1064" s="48"/>
      <c r="I1064" s="48"/>
      <c r="J1064" s="48"/>
      <c r="K1064" s="48"/>
      <c r="L1064" s="48"/>
      <c r="M1064" s="48"/>
      <c r="N1064" s="48"/>
      <c r="O1064" s="48"/>
    </row>
    <row r="1065" spans="1:15">
      <c r="A1065" s="48"/>
      <c r="B1065" s="48"/>
      <c r="C1065" s="48"/>
      <c r="D1065" s="48"/>
      <c r="E1065" s="48"/>
      <c r="F1065" s="48"/>
      <c r="G1065" s="48"/>
      <c r="H1065" s="48"/>
      <c r="I1065" s="48"/>
      <c r="J1065" s="48"/>
      <c r="K1065" s="48"/>
      <c r="L1065" s="48"/>
      <c r="M1065" s="48"/>
      <c r="N1065" s="48"/>
      <c r="O1065" s="48"/>
    </row>
    <row r="1066" spans="1:15">
      <c r="A1066" s="48"/>
      <c r="B1066" s="48"/>
      <c r="C1066" s="48"/>
      <c r="D1066" s="48"/>
      <c r="E1066" s="48"/>
      <c r="F1066" s="48"/>
      <c r="G1066" s="48"/>
      <c r="H1066" s="48"/>
      <c r="I1066" s="48"/>
      <c r="J1066" s="48"/>
      <c r="K1066" s="48"/>
      <c r="L1066" s="48"/>
      <c r="M1066" s="48"/>
      <c r="N1066" s="48"/>
      <c r="O1066" s="48"/>
    </row>
    <row r="1067" spans="1:15">
      <c r="A1067" s="48"/>
      <c r="B1067" s="48"/>
      <c r="C1067" s="48"/>
      <c r="D1067" s="48"/>
      <c r="E1067" s="48"/>
      <c r="F1067" s="48"/>
      <c r="G1067" s="48"/>
      <c r="H1067" s="48"/>
      <c r="I1067" s="48"/>
      <c r="J1067" s="48"/>
      <c r="K1067" s="48"/>
      <c r="L1067" s="48"/>
      <c r="M1067" s="48"/>
      <c r="N1067" s="48"/>
      <c r="O1067" s="48"/>
    </row>
    <row r="1068" spans="1:15">
      <c r="A1068" s="48"/>
      <c r="B1068" s="48"/>
      <c r="C1068" s="48"/>
      <c r="D1068" s="48"/>
      <c r="E1068" s="48"/>
      <c r="F1068" s="48"/>
      <c r="G1068" s="48"/>
      <c r="H1068" s="48"/>
      <c r="I1068" s="48"/>
      <c r="J1068" s="48"/>
      <c r="K1068" s="48"/>
      <c r="L1068" s="48"/>
      <c r="M1068" s="48"/>
      <c r="N1068" s="48"/>
      <c r="O1068" s="48"/>
    </row>
    <row r="1069" spans="1:15">
      <c r="A1069" s="48"/>
      <c r="B1069" s="48"/>
      <c r="C1069" s="48"/>
      <c r="D1069" s="48"/>
      <c r="E1069" s="48"/>
      <c r="F1069" s="48"/>
      <c r="G1069" s="48"/>
      <c r="H1069" s="48"/>
      <c r="I1069" s="48"/>
      <c r="J1069" s="48"/>
      <c r="K1069" s="48"/>
      <c r="L1069" s="48"/>
      <c r="M1069" s="48"/>
      <c r="N1069" s="48"/>
      <c r="O1069" s="48"/>
    </row>
    <row r="1070" spans="1:15">
      <c r="A1070" s="48"/>
      <c r="B1070" s="48"/>
      <c r="C1070" s="48"/>
      <c r="D1070" s="48"/>
      <c r="E1070" s="48"/>
      <c r="F1070" s="48"/>
      <c r="G1070" s="48"/>
      <c r="H1070" s="48"/>
      <c r="I1070" s="48"/>
      <c r="J1070" s="48"/>
      <c r="K1070" s="48"/>
      <c r="L1070" s="48"/>
      <c r="M1070" s="48"/>
      <c r="N1070" s="48"/>
      <c r="O1070" s="48"/>
    </row>
    <row r="1071" spans="1:15">
      <c r="A1071" s="48"/>
      <c r="B1071" s="48"/>
      <c r="C1071" s="48"/>
      <c r="D1071" s="48"/>
      <c r="E1071" s="48"/>
      <c r="F1071" s="48"/>
      <c r="G1071" s="48"/>
      <c r="H1071" s="48"/>
      <c r="I1071" s="48"/>
      <c r="J1071" s="48"/>
      <c r="K1071" s="48"/>
      <c r="L1071" s="48"/>
      <c r="M1071" s="48"/>
      <c r="N1071" s="48"/>
      <c r="O1071" s="48"/>
    </row>
    <row r="1072" spans="1:15">
      <c r="A1072" s="48"/>
      <c r="B1072" s="48"/>
      <c r="C1072" s="48"/>
      <c r="D1072" s="48"/>
      <c r="E1072" s="48"/>
      <c r="F1072" s="48"/>
      <c r="G1072" s="48"/>
      <c r="H1072" s="48"/>
      <c r="I1072" s="48"/>
      <c r="J1072" s="48"/>
      <c r="K1072" s="48"/>
      <c r="L1072" s="48"/>
      <c r="M1072" s="48"/>
      <c r="N1072" s="48"/>
      <c r="O1072" s="48"/>
    </row>
    <row r="1073" spans="1:15">
      <c r="A1073" s="48"/>
      <c r="B1073" s="48"/>
      <c r="C1073" s="48"/>
      <c r="D1073" s="48"/>
      <c r="E1073" s="48"/>
      <c r="F1073" s="48"/>
      <c r="G1073" s="48"/>
      <c r="H1073" s="48"/>
      <c r="I1073" s="48"/>
      <c r="J1073" s="48"/>
      <c r="K1073" s="48"/>
      <c r="L1073" s="48"/>
      <c r="M1073" s="48"/>
      <c r="N1073" s="48"/>
      <c r="O1073" s="48"/>
    </row>
    <row r="1074" spans="1:15">
      <c r="A1074" s="48"/>
      <c r="B1074" s="48"/>
      <c r="C1074" s="48"/>
      <c r="D1074" s="48"/>
      <c r="E1074" s="48"/>
      <c r="F1074" s="48"/>
      <c r="G1074" s="48"/>
      <c r="H1074" s="48"/>
      <c r="I1074" s="48"/>
      <c r="J1074" s="48"/>
      <c r="K1074" s="48"/>
      <c r="L1074" s="48"/>
      <c r="M1074" s="48"/>
      <c r="N1074" s="48"/>
      <c r="O1074" s="48"/>
    </row>
    <row r="1075" spans="1:15">
      <c r="A1075" s="48"/>
      <c r="B1075" s="48"/>
      <c r="C1075" s="48"/>
      <c r="D1075" s="48"/>
      <c r="E1075" s="48"/>
      <c r="F1075" s="48"/>
      <c r="G1075" s="48"/>
      <c r="H1075" s="48"/>
      <c r="I1075" s="48"/>
      <c r="J1075" s="48"/>
      <c r="K1075" s="48"/>
      <c r="L1075" s="48"/>
      <c r="M1075" s="48"/>
      <c r="N1075" s="48"/>
      <c r="O1075" s="48"/>
    </row>
    <row r="1076" spans="1:15">
      <c r="A1076" s="48"/>
      <c r="B1076" s="48"/>
      <c r="C1076" s="48"/>
      <c r="D1076" s="48"/>
      <c r="E1076" s="48"/>
      <c r="F1076" s="48"/>
      <c r="G1076" s="48"/>
      <c r="H1076" s="48"/>
      <c r="I1076" s="48"/>
      <c r="J1076" s="48"/>
      <c r="K1076" s="48"/>
      <c r="L1076" s="48"/>
      <c r="M1076" s="48"/>
      <c r="N1076" s="48"/>
      <c r="O1076" s="48"/>
    </row>
    <row r="1077" spans="1:15">
      <c r="A1077" s="48"/>
      <c r="B1077" s="48"/>
      <c r="C1077" s="48"/>
      <c r="D1077" s="48"/>
      <c r="E1077" s="48"/>
      <c r="F1077" s="48"/>
      <c r="G1077" s="48"/>
      <c r="H1077" s="48"/>
      <c r="I1077" s="48"/>
      <c r="J1077" s="48"/>
      <c r="K1077" s="48"/>
      <c r="L1077" s="48"/>
      <c r="M1077" s="48"/>
      <c r="N1077" s="48"/>
      <c r="O1077" s="48"/>
    </row>
    <row r="1078" spans="1:15">
      <c r="A1078" s="48"/>
      <c r="B1078" s="48"/>
      <c r="C1078" s="48"/>
      <c r="D1078" s="48"/>
      <c r="E1078" s="48"/>
      <c r="F1078" s="48"/>
      <c r="G1078" s="48"/>
      <c r="H1078" s="48"/>
      <c r="I1078" s="48"/>
      <c r="J1078" s="48"/>
      <c r="K1078" s="48"/>
      <c r="L1078" s="48"/>
      <c r="M1078" s="48"/>
      <c r="N1078" s="48"/>
      <c r="O1078" s="48"/>
    </row>
    <row r="1079" spans="1:15">
      <c r="A1079" s="48"/>
      <c r="B1079" s="48"/>
      <c r="C1079" s="48"/>
      <c r="D1079" s="48"/>
      <c r="E1079" s="48"/>
      <c r="F1079" s="48"/>
      <c r="G1079" s="48"/>
      <c r="H1079" s="48"/>
      <c r="I1079" s="48"/>
      <c r="J1079" s="48"/>
      <c r="K1079" s="48"/>
      <c r="L1079" s="48"/>
      <c r="M1079" s="48"/>
      <c r="N1079" s="48"/>
      <c r="O1079" s="48"/>
    </row>
    <row r="1080" spans="1:15">
      <c r="A1080" s="48"/>
      <c r="B1080" s="48"/>
      <c r="C1080" s="48"/>
      <c r="D1080" s="48"/>
      <c r="E1080" s="48"/>
      <c r="F1080" s="48"/>
      <c r="G1080" s="48"/>
      <c r="H1080" s="48"/>
      <c r="I1080" s="48"/>
      <c r="J1080" s="48"/>
      <c r="K1080" s="48"/>
      <c r="L1080" s="48"/>
      <c r="M1080" s="48"/>
      <c r="N1080" s="48"/>
      <c r="O1080" s="48"/>
    </row>
    <row r="1081" spans="1:15">
      <c r="A1081" s="48"/>
      <c r="B1081" s="48"/>
      <c r="C1081" s="48"/>
      <c r="D1081" s="48"/>
      <c r="E1081" s="48"/>
      <c r="F1081" s="48"/>
      <c r="G1081" s="48"/>
      <c r="H1081" s="48"/>
      <c r="I1081" s="48"/>
      <c r="J1081" s="48"/>
      <c r="K1081" s="48"/>
      <c r="L1081" s="48"/>
      <c r="M1081" s="48"/>
      <c r="N1081" s="48"/>
      <c r="O1081" s="48"/>
    </row>
    <row r="1082" spans="1:15">
      <c r="A1082" s="48"/>
      <c r="B1082" s="48"/>
      <c r="C1082" s="48"/>
      <c r="D1082" s="48"/>
      <c r="E1082" s="48"/>
      <c r="F1082" s="48"/>
      <c r="G1082" s="48"/>
      <c r="H1082" s="48"/>
      <c r="I1082" s="48"/>
      <c r="J1082" s="48"/>
      <c r="K1082" s="48"/>
      <c r="L1082" s="48"/>
      <c r="M1082" s="48"/>
      <c r="N1082" s="48"/>
      <c r="O1082" s="48"/>
    </row>
    <row r="1083" spans="1:15">
      <c r="A1083" s="48"/>
      <c r="B1083" s="48"/>
      <c r="C1083" s="48"/>
      <c r="D1083" s="48"/>
      <c r="E1083" s="48"/>
      <c r="F1083" s="48"/>
      <c r="G1083" s="48"/>
      <c r="H1083" s="48"/>
      <c r="I1083" s="48"/>
      <c r="J1083" s="48"/>
      <c r="K1083" s="48"/>
      <c r="L1083" s="48"/>
      <c r="M1083" s="48"/>
      <c r="N1083" s="48"/>
      <c r="O1083" s="48"/>
    </row>
    <row r="1084" spans="1:15">
      <c r="A1084" s="48"/>
      <c r="B1084" s="48"/>
      <c r="C1084" s="48"/>
      <c r="D1084" s="48"/>
      <c r="E1084" s="48"/>
      <c r="F1084" s="48"/>
      <c r="G1084" s="48"/>
      <c r="H1084" s="48"/>
      <c r="I1084" s="48"/>
      <c r="J1084" s="48"/>
      <c r="K1084" s="48"/>
      <c r="L1084" s="48"/>
      <c r="M1084" s="48"/>
      <c r="N1084" s="48"/>
      <c r="O1084" s="48"/>
    </row>
    <row r="1085" spans="1:15">
      <c r="A1085" s="48"/>
      <c r="B1085" s="48"/>
      <c r="C1085" s="48"/>
      <c r="D1085" s="48"/>
      <c r="E1085" s="48"/>
      <c r="F1085" s="48"/>
      <c r="G1085" s="48"/>
      <c r="H1085" s="48"/>
      <c r="I1085" s="48"/>
      <c r="J1085" s="48"/>
      <c r="K1085" s="48"/>
      <c r="L1085" s="48"/>
      <c r="M1085" s="48"/>
      <c r="N1085" s="48"/>
      <c r="O1085" s="48"/>
    </row>
    <row r="1086" spans="1:15">
      <c r="A1086" s="48"/>
      <c r="B1086" s="48"/>
      <c r="C1086" s="48"/>
      <c r="D1086" s="48"/>
      <c r="E1086" s="48"/>
      <c r="F1086" s="48"/>
      <c r="G1086" s="48"/>
      <c r="H1086" s="48"/>
      <c r="I1086" s="48"/>
      <c r="J1086" s="48"/>
      <c r="K1086" s="48"/>
      <c r="L1086" s="48"/>
      <c r="M1086" s="48"/>
      <c r="N1086" s="48"/>
      <c r="O1086" s="48"/>
    </row>
    <row r="1087" spans="1:15">
      <c r="A1087" s="48"/>
      <c r="B1087" s="48"/>
      <c r="C1087" s="48"/>
      <c r="D1087" s="48"/>
      <c r="E1087" s="48"/>
      <c r="F1087" s="48"/>
      <c r="G1087" s="48"/>
      <c r="H1087" s="48"/>
      <c r="I1087" s="48"/>
      <c r="J1087" s="48"/>
      <c r="K1087" s="48"/>
      <c r="L1087" s="48"/>
      <c r="M1087" s="48"/>
      <c r="N1087" s="48"/>
      <c r="O1087" s="48"/>
    </row>
    <row r="1088" spans="1:15">
      <c r="A1088" s="48"/>
      <c r="B1088" s="48"/>
      <c r="C1088" s="48"/>
      <c r="D1088" s="48"/>
      <c r="E1088" s="48"/>
      <c r="F1088" s="48"/>
      <c r="G1088" s="48"/>
      <c r="H1088" s="48"/>
      <c r="I1088" s="48"/>
      <c r="J1088" s="48"/>
      <c r="K1088" s="48"/>
      <c r="L1088" s="48"/>
      <c r="M1088" s="48"/>
      <c r="N1088" s="48"/>
      <c r="O1088" s="48"/>
    </row>
    <row r="1089" spans="1:15">
      <c r="A1089" s="48"/>
      <c r="B1089" s="48"/>
      <c r="C1089" s="48"/>
      <c r="D1089" s="48"/>
      <c r="E1089" s="48"/>
      <c r="F1089" s="48"/>
      <c r="G1089" s="48"/>
      <c r="H1089" s="48"/>
      <c r="I1089" s="48"/>
      <c r="J1089" s="48"/>
      <c r="K1089" s="48"/>
      <c r="L1089" s="48"/>
      <c r="M1089" s="48"/>
      <c r="N1089" s="48"/>
      <c r="O1089" s="48"/>
    </row>
    <row r="1090" spans="1:15">
      <c r="A1090" s="48"/>
      <c r="B1090" s="48"/>
      <c r="C1090" s="48"/>
      <c r="D1090" s="48"/>
      <c r="E1090" s="48"/>
      <c r="F1090" s="48"/>
      <c r="G1090" s="48"/>
      <c r="H1090" s="48"/>
      <c r="I1090" s="48"/>
      <c r="J1090" s="48"/>
      <c r="K1090" s="48"/>
      <c r="L1090" s="48"/>
      <c r="M1090" s="48"/>
      <c r="N1090" s="48"/>
      <c r="O1090" s="48"/>
    </row>
    <row r="1091" spans="1:15">
      <c r="A1091" s="48"/>
      <c r="B1091" s="48"/>
      <c r="C1091" s="48"/>
      <c r="D1091" s="48"/>
      <c r="E1091" s="48"/>
      <c r="F1091" s="48"/>
      <c r="G1091" s="48"/>
      <c r="H1091" s="48"/>
      <c r="I1091" s="48"/>
      <c r="J1091" s="48"/>
      <c r="K1091" s="48"/>
      <c r="L1091" s="48"/>
      <c r="M1091" s="48"/>
      <c r="N1091" s="48"/>
      <c r="O1091" s="48"/>
    </row>
    <row r="1092" spans="1:15">
      <c r="A1092" s="48"/>
      <c r="B1092" s="48"/>
      <c r="C1092" s="48"/>
      <c r="D1092" s="48"/>
      <c r="E1092" s="48"/>
      <c r="F1092" s="48"/>
      <c r="G1092" s="48"/>
      <c r="H1092" s="48"/>
      <c r="I1092" s="48"/>
      <c r="J1092" s="48"/>
      <c r="K1092" s="48"/>
      <c r="L1092" s="48"/>
      <c r="M1092" s="48"/>
      <c r="N1092" s="48"/>
      <c r="O1092" s="48"/>
    </row>
    <row r="1093" spans="1:15">
      <c r="A1093" s="48"/>
      <c r="B1093" s="48"/>
      <c r="C1093" s="48"/>
      <c r="D1093" s="48"/>
      <c r="E1093" s="48"/>
      <c r="F1093" s="48"/>
      <c r="G1093" s="48"/>
      <c r="H1093" s="48"/>
      <c r="I1093" s="48"/>
      <c r="J1093" s="48"/>
      <c r="K1093" s="48"/>
      <c r="L1093" s="48"/>
      <c r="M1093" s="48"/>
      <c r="N1093" s="48"/>
      <c r="O1093" s="48"/>
    </row>
    <row r="1094" spans="1:15">
      <c r="A1094" s="48"/>
      <c r="B1094" s="48"/>
      <c r="C1094" s="48"/>
      <c r="D1094" s="48"/>
      <c r="E1094" s="48"/>
      <c r="F1094" s="48"/>
      <c r="G1094" s="48"/>
      <c r="H1094" s="48"/>
      <c r="I1094" s="48"/>
      <c r="J1094" s="48"/>
      <c r="K1094" s="48"/>
      <c r="L1094" s="48"/>
      <c r="M1094" s="48"/>
      <c r="N1094" s="48"/>
      <c r="O1094" s="48"/>
    </row>
    <row r="1095" spans="1:15">
      <c r="A1095" s="48"/>
      <c r="B1095" s="48"/>
      <c r="C1095" s="48"/>
      <c r="D1095" s="48"/>
      <c r="E1095" s="48"/>
      <c r="F1095" s="48"/>
      <c r="G1095" s="48"/>
      <c r="H1095" s="48"/>
      <c r="I1095" s="48"/>
      <c r="J1095" s="48"/>
      <c r="K1095" s="48"/>
      <c r="L1095" s="48"/>
      <c r="M1095" s="48"/>
      <c r="N1095" s="48"/>
      <c r="O1095" s="48"/>
    </row>
    <row r="1096" spans="1:15">
      <c r="A1096" s="48"/>
      <c r="B1096" s="48"/>
      <c r="C1096" s="48"/>
      <c r="D1096" s="48"/>
      <c r="E1096" s="48"/>
      <c r="F1096" s="48"/>
      <c r="G1096" s="48"/>
      <c r="H1096" s="48"/>
      <c r="I1096" s="48"/>
      <c r="J1096" s="48"/>
      <c r="K1096" s="48"/>
      <c r="L1096" s="48"/>
      <c r="M1096" s="48"/>
      <c r="N1096" s="48"/>
      <c r="O1096" s="48"/>
    </row>
    <row r="1097" spans="1:15">
      <c r="A1097" s="48"/>
      <c r="B1097" s="48"/>
      <c r="C1097" s="48"/>
      <c r="D1097" s="48"/>
      <c r="E1097" s="48"/>
      <c r="F1097" s="48"/>
      <c r="G1097" s="48"/>
      <c r="H1097" s="48"/>
      <c r="I1097" s="48"/>
      <c r="J1097" s="48"/>
      <c r="K1097" s="48"/>
      <c r="L1097" s="48"/>
      <c r="M1097" s="48"/>
      <c r="N1097" s="48"/>
      <c r="O1097" s="48"/>
    </row>
    <row r="1098" spans="1:15">
      <c r="A1098" s="48"/>
      <c r="B1098" s="48"/>
      <c r="C1098" s="48"/>
      <c r="D1098" s="48"/>
      <c r="E1098" s="48"/>
      <c r="F1098" s="48"/>
      <c r="G1098" s="48"/>
      <c r="H1098" s="48"/>
      <c r="I1098" s="48"/>
      <c r="J1098" s="48"/>
      <c r="K1098" s="48"/>
      <c r="L1098" s="48"/>
      <c r="M1098" s="48"/>
      <c r="N1098" s="48"/>
      <c r="O1098" s="48"/>
    </row>
    <row r="1099" spans="1:15">
      <c r="A1099" s="48"/>
      <c r="B1099" s="48"/>
      <c r="C1099" s="48"/>
      <c r="D1099" s="48"/>
      <c r="E1099" s="48"/>
      <c r="F1099" s="48"/>
      <c r="G1099" s="48"/>
      <c r="H1099" s="48"/>
      <c r="I1099" s="48"/>
      <c r="J1099" s="48"/>
      <c r="K1099" s="48"/>
      <c r="L1099" s="48"/>
      <c r="M1099" s="48"/>
      <c r="N1099" s="48"/>
      <c r="O1099" s="48"/>
    </row>
    <row r="1100" spans="1:15">
      <c r="A1100" s="48"/>
      <c r="B1100" s="48"/>
      <c r="C1100" s="48"/>
      <c r="D1100" s="48"/>
      <c r="E1100" s="48"/>
      <c r="F1100" s="48"/>
      <c r="G1100" s="48"/>
      <c r="H1100" s="48"/>
      <c r="I1100" s="48"/>
      <c r="J1100" s="48"/>
      <c r="K1100" s="48"/>
      <c r="L1100" s="48"/>
      <c r="M1100" s="48"/>
      <c r="N1100" s="48"/>
      <c r="O1100" s="48"/>
    </row>
    <row r="1101" spans="1:15">
      <c r="A1101" s="48"/>
      <c r="B1101" s="48"/>
      <c r="C1101" s="48"/>
      <c r="D1101" s="48"/>
      <c r="E1101" s="48"/>
      <c r="F1101" s="48"/>
      <c r="G1101" s="48"/>
      <c r="H1101" s="48"/>
      <c r="I1101" s="48"/>
      <c r="J1101" s="48"/>
      <c r="K1101" s="48"/>
      <c r="L1101" s="48"/>
      <c r="M1101" s="48"/>
      <c r="N1101" s="48"/>
      <c r="O1101" s="48"/>
    </row>
    <row r="1102" spans="1:15">
      <c r="A1102" s="48"/>
      <c r="B1102" s="48"/>
      <c r="C1102" s="48"/>
      <c r="D1102" s="48"/>
      <c r="E1102" s="48"/>
      <c r="F1102" s="48"/>
      <c r="G1102" s="48"/>
      <c r="H1102" s="48"/>
      <c r="I1102" s="48"/>
      <c r="J1102" s="48"/>
      <c r="K1102" s="48"/>
      <c r="L1102" s="48"/>
      <c r="M1102" s="48"/>
      <c r="N1102" s="48"/>
      <c r="O1102" s="48"/>
    </row>
    <row r="1103" spans="1:15">
      <c r="A1103" s="48"/>
      <c r="B1103" s="48"/>
      <c r="C1103" s="48"/>
      <c r="D1103" s="48"/>
      <c r="E1103" s="48"/>
      <c r="F1103" s="48"/>
      <c r="G1103" s="48"/>
      <c r="H1103" s="48"/>
      <c r="I1103" s="48"/>
      <c r="J1103" s="48"/>
      <c r="K1103" s="48"/>
      <c r="L1103" s="48"/>
      <c r="M1103" s="48"/>
      <c r="N1103" s="48"/>
      <c r="O1103" s="48"/>
    </row>
    <row r="1104" spans="1:15">
      <c r="A1104" s="48"/>
      <c r="B1104" s="48"/>
      <c r="C1104" s="48"/>
      <c r="D1104" s="48"/>
      <c r="E1104" s="48"/>
      <c r="F1104" s="48"/>
      <c r="G1104" s="48"/>
      <c r="H1104" s="48"/>
      <c r="I1104" s="48"/>
      <c r="J1104" s="48"/>
      <c r="K1104" s="48"/>
      <c r="L1104" s="48"/>
      <c r="M1104" s="48"/>
      <c r="N1104" s="48"/>
      <c r="O1104" s="48"/>
    </row>
    <row r="1105" spans="1:15">
      <c r="A1105" s="48"/>
      <c r="B1105" s="48"/>
      <c r="C1105" s="48"/>
      <c r="D1105" s="48"/>
      <c r="E1105" s="48"/>
      <c r="F1105" s="48"/>
      <c r="G1105" s="48"/>
      <c r="H1105" s="48"/>
      <c r="I1105" s="48"/>
      <c r="J1105" s="48"/>
      <c r="K1105" s="48"/>
      <c r="L1105" s="48"/>
      <c r="M1105" s="48"/>
      <c r="N1105" s="48"/>
      <c r="O1105" s="48"/>
    </row>
    <row r="1106" spans="1:15">
      <c r="A1106" s="48"/>
      <c r="B1106" s="48"/>
      <c r="C1106" s="48"/>
      <c r="D1106" s="48"/>
      <c r="E1106" s="48"/>
      <c r="F1106" s="48"/>
      <c r="G1106" s="48"/>
      <c r="H1106" s="48"/>
      <c r="I1106" s="48"/>
      <c r="J1106" s="48"/>
      <c r="K1106" s="48"/>
      <c r="L1106" s="48"/>
      <c r="M1106" s="48"/>
      <c r="N1106" s="48"/>
      <c r="O1106" s="48"/>
    </row>
    <row r="1107" spans="1:15">
      <c r="A1107" s="48"/>
      <c r="B1107" s="48"/>
      <c r="C1107" s="48"/>
      <c r="D1107" s="48"/>
      <c r="E1107" s="48"/>
      <c r="F1107" s="48"/>
      <c r="G1107" s="48"/>
      <c r="H1107" s="48"/>
      <c r="I1107" s="48"/>
      <c r="J1107" s="48"/>
      <c r="K1107" s="48"/>
      <c r="L1107" s="48"/>
      <c r="M1107" s="48"/>
      <c r="N1107" s="48"/>
      <c r="O1107" s="48"/>
    </row>
    <row r="1108" spans="1:15">
      <c r="A1108" s="48"/>
      <c r="B1108" s="48"/>
      <c r="C1108" s="48"/>
      <c r="D1108" s="48"/>
      <c r="E1108" s="48"/>
      <c r="F1108" s="48"/>
      <c r="G1108" s="48"/>
      <c r="H1108" s="48"/>
      <c r="I1108" s="48"/>
      <c r="J1108" s="48"/>
      <c r="K1108" s="48"/>
      <c r="L1108" s="48"/>
      <c r="M1108" s="48"/>
      <c r="N1108" s="48"/>
      <c r="O1108" s="48"/>
    </row>
    <row r="1109" spans="1:15">
      <c r="A1109" s="48"/>
      <c r="B1109" s="48"/>
      <c r="C1109" s="48"/>
      <c r="D1109" s="48"/>
      <c r="E1109" s="48"/>
      <c r="F1109" s="48"/>
      <c r="G1109" s="48"/>
      <c r="H1109" s="48"/>
      <c r="I1109" s="48"/>
      <c r="J1109" s="48"/>
      <c r="K1109" s="48"/>
      <c r="L1109" s="48"/>
      <c r="M1109" s="48"/>
      <c r="N1109" s="48"/>
      <c r="O1109" s="48"/>
    </row>
    <row r="1110" spans="1:15">
      <c r="A1110" s="48"/>
      <c r="B1110" s="48"/>
      <c r="C1110" s="48"/>
      <c r="D1110" s="48"/>
      <c r="E1110" s="48"/>
      <c r="F1110" s="48"/>
      <c r="G1110" s="48"/>
      <c r="H1110" s="48"/>
      <c r="I1110" s="48"/>
      <c r="J1110" s="48"/>
      <c r="K1110" s="48"/>
      <c r="L1110" s="48"/>
      <c r="M1110" s="48"/>
      <c r="N1110" s="48"/>
      <c r="O1110" s="48"/>
    </row>
    <row r="1111" spans="1:15">
      <c r="A1111" s="48"/>
      <c r="B1111" s="48"/>
      <c r="C1111" s="48"/>
      <c r="D1111" s="48"/>
      <c r="E1111" s="48"/>
      <c r="F1111" s="48"/>
      <c r="G1111" s="48"/>
      <c r="H1111" s="48"/>
      <c r="I1111" s="48"/>
      <c r="J1111" s="48"/>
      <c r="K1111" s="48"/>
      <c r="L1111" s="48"/>
      <c r="M1111" s="48"/>
      <c r="N1111" s="48"/>
      <c r="O1111" s="48"/>
    </row>
    <row r="1112" spans="1:15">
      <c r="A1112" s="48"/>
      <c r="B1112" s="48"/>
      <c r="C1112" s="48"/>
      <c r="D1112" s="48"/>
      <c r="E1112" s="48"/>
      <c r="F1112" s="48"/>
      <c r="G1112" s="48"/>
      <c r="H1112" s="48"/>
      <c r="I1112" s="48"/>
      <c r="J1112" s="48"/>
      <c r="K1112" s="48"/>
      <c r="L1112" s="48"/>
      <c r="M1112" s="48"/>
      <c r="N1112" s="48"/>
      <c r="O1112" s="48"/>
    </row>
    <row r="1113" spans="1:15">
      <c r="A1113" s="48"/>
      <c r="B1113" s="48"/>
      <c r="C1113" s="48"/>
      <c r="D1113" s="48"/>
      <c r="E1113" s="48"/>
      <c r="F1113" s="48"/>
      <c r="G1113" s="48"/>
      <c r="H1113" s="48"/>
      <c r="I1113" s="48"/>
      <c r="J1113" s="48"/>
      <c r="K1113" s="48"/>
      <c r="L1113" s="48"/>
      <c r="M1113" s="48"/>
      <c r="N1113" s="48"/>
      <c r="O1113" s="48"/>
    </row>
    <row r="1114" spans="1:15">
      <c r="A1114" s="48"/>
      <c r="B1114" s="48"/>
      <c r="C1114" s="48"/>
      <c r="D1114" s="48"/>
      <c r="E1114" s="48"/>
      <c r="F1114" s="48"/>
      <c r="G1114" s="48"/>
      <c r="H1114" s="48"/>
      <c r="I1114" s="48"/>
      <c r="J1114" s="48"/>
      <c r="K1114" s="48"/>
      <c r="L1114" s="48"/>
      <c r="M1114" s="48"/>
      <c r="N1114" s="48"/>
      <c r="O1114" s="48"/>
    </row>
    <row r="1115" spans="1:15">
      <c r="A1115" s="48"/>
      <c r="B1115" s="48"/>
      <c r="C1115" s="48"/>
      <c r="D1115" s="48"/>
      <c r="E1115" s="48"/>
      <c r="F1115" s="48"/>
      <c r="G1115" s="48"/>
      <c r="H1115" s="48"/>
      <c r="I1115" s="48"/>
      <c r="J1115" s="48"/>
      <c r="K1115" s="48"/>
      <c r="L1115" s="48"/>
      <c r="M1115" s="48"/>
      <c r="N1115" s="48"/>
      <c r="O1115" s="48"/>
    </row>
    <row r="1116" spans="1:15">
      <c r="A1116" s="48"/>
      <c r="B1116" s="48"/>
      <c r="C1116" s="48"/>
      <c r="D1116" s="48"/>
      <c r="E1116" s="48"/>
      <c r="F1116" s="48"/>
      <c r="G1116" s="48"/>
      <c r="H1116" s="48"/>
      <c r="I1116" s="48"/>
      <c r="J1116" s="48"/>
      <c r="K1116" s="48"/>
      <c r="L1116" s="48"/>
      <c r="M1116" s="48"/>
      <c r="N1116" s="48"/>
      <c r="O1116" s="48"/>
    </row>
    <row r="1117" spans="1:15">
      <c r="A1117" s="48"/>
      <c r="B1117" s="48"/>
      <c r="C1117" s="48"/>
      <c r="D1117" s="48"/>
      <c r="E1117" s="48"/>
      <c r="F1117" s="48"/>
      <c r="G1117" s="48"/>
      <c r="H1117" s="48"/>
      <c r="I1117" s="48"/>
      <c r="J1117" s="48"/>
      <c r="K1117" s="48"/>
      <c r="L1117" s="48"/>
      <c r="M1117" s="48"/>
      <c r="N1117" s="48"/>
      <c r="O1117" s="48"/>
    </row>
    <row r="1118" spans="1:15">
      <c r="A1118" s="48"/>
      <c r="B1118" s="48"/>
      <c r="C1118" s="48"/>
      <c r="D1118" s="48"/>
      <c r="E1118" s="48"/>
      <c r="F1118" s="48"/>
      <c r="G1118" s="48"/>
      <c r="H1118" s="48"/>
      <c r="I1118" s="48"/>
      <c r="J1118" s="48"/>
      <c r="K1118" s="48"/>
      <c r="L1118" s="48"/>
      <c r="M1118" s="48"/>
      <c r="N1118" s="48"/>
      <c r="O1118" s="48"/>
    </row>
    <row r="1119" spans="1:15">
      <c r="A1119" s="48"/>
      <c r="B1119" s="48"/>
      <c r="C1119" s="48"/>
      <c r="D1119" s="48"/>
      <c r="E1119" s="48"/>
      <c r="F1119" s="48"/>
      <c r="G1119" s="48"/>
      <c r="H1119" s="48"/>
      <c r="I1119" s="48"/>
      <c r="J1119" s="48"/>
      <c r="K1119" s="48"/>
      <c r="L1119" s="48"/>
      <c r="M1119" s="48"/>
      <c r="N1119" s="48"/>
      <c r="O1119" s="48"/>
    </row>
    <row r="1120" spans="1:15">
      <c r="A1120" s="48"/>
      <c r="B1120" s="48"/>
      <c r="C1120" s="48"/>
      <c r="D1120" s="48"/>
      <c r="E1120" s="48"/>
      <c r="F1120" s="48"/>
      <c r="G1120" s="48"/>
      <c r="H1120" s="48"/>
      <c r="I1120" s="48"/>
      <c r="J1120" s="48"/>
      <c r="K1120" s="48"/>
      <c r="L1120" s="48"/>
      <c r="M1120" s="48"/>
      <c r="N1120" s="48"/>
      <c r="O1120" s="48"/>
    </row>
    <row r="1121" spans="1:15">
      <c r="A1121" s="48"/>
      <c r="B1121" s="48"/>
      <c r="C1121" s="48"/>
      <c r="D1121" s="48"/>
      <c r="E1121" s="48"/>
      <c r="F1121" s="48"/>
      <c r="G1121" s="48"/>
      <c r="H1121" s="48"/>
      <c r="I1121" s="48"/>
      <c r="J1121" s="48"/>
      <c r="K1121" s="48"/>
      <c r="L1121" s="48"/>
      <c r="M1121" s="48"/>
      <c r="N1121" s="48"/>
      <c r="O1121" s="48"/>
    </row>
    <row r="1122" spans="1:15">
      <c r="A1122" s="48"/>
      <c r="B1122" s="48"/>
      <c r="C1122" s="48"/>
      <c r="D1122" s="48"/>
      <c r="E1122" s="48"/>
      <c r="F1122" s="48"/>
      <c r="G1122" s="48"/>
      <c r="H1122" s="48"/>
      <c r="I1122" s="48"/>
      <c r="J1122" s="48"/>
      <c r="K1122" s="48"/>
      <c r="L1122" s="48"/>
      <c r="M1122" s="48"/>
      <c r="N1122" s="48"/>
      <c r="O1122" s="48"/>
    </row>
    <row r="1123" spans="1:15">
      <c r="A1123" s="48"/>
      <c r="B1123" s="48"/>
      <c r="C1123" s="48"/>
      <c r="D1123" s="48"/>
      <c r="E1123" s="48"/>
      <c r="F1123" s="48"/>
      <c r="G1123" s="48"/>
      <c r="H1123" s="48"/>
      <c r="I1123" s="48"/>
      <c r="J1123" s="48"/>
      <c r="K1123" s="48"/>
      <c r="L1123" s="48"/>
      <c r="M1123" s="48"/>
      <c r="N1123" s="48"/>
      <c r="O1123" s="48"/>
    </row>
    <row r="1124" spans="1:15">
      <c r="A1124" s="48"/>
      <c r="B1124" s="48"/>
      <c r="C1124" s="48"/>
      <c r="D1124" s="48"/>
      <c r="E1124" s="48"/>
      <c r="F1124" s="48"/>
      <c r="G1124" s="48"/>
      <c r="H1124" s="48"/>
      <c r="I1124" s="48"/>
      <c r="J1124" s="48"/>
      <c r="K1124" s="48"/>
      <c r="L1124" s="48"/>
      <c r="M1124" s="48"/>
      <c r="N1124" s="48"/>
      <c r="O1124" s="48"/>
    </row>
    <row r="1125" spans="1:15">
      <c r="A1125" s="48"/>
      <c r="B1125" s="48"/>
      <c r="C1125" s="48"/>
      <c r="D1125" s="48"/>
      <c r="E1125" s="48"/>
      <c r="F1125" s="48"/>
      <c r="G1125" s="48"/>
      <c r="H1125" s="48"/>
      <c r="I1125" s="48"/>
      <c r="J1125" s="48"/>
      <c r="K1125" s="48"/>
      <c r="L1125" s="48"/>
      <c r="M1125" s="48"/>
      <c r="N1125" s="48"/>
      <c r="O1125" s="48"/>
    </row>
    <row r="1126" spans="1:15">
      <c r="A1126" s="48"/>
      <c r="B1126" s="48"/>
      <c r="C1126" s="48"/>
      <c r="D1126" s="48"/>
      <c r="E1126" s="48"/>
      <c r="F1126" s="48"/>
      <c r="G1126" s="48"/>
      <c r="H1126" s="48"/>
      <c r="I1126" s="48"/>
      <c r="J1126" s="48"/>
      <c r="K1126" s="48"/>
      <c r="L1126" s="48"/>
      <c r="M1126" s="48"/>
      <c r="N1126" s="48"/>
      <c r="O1126" s="48"/>
    </row>
    <row r="1127" spans="1:15">
      <c r="A1127" s="48"/>
      <c r="B1127" s="48"/>
      <c r="C1127" s="48"/>
      <c r="D1127" s="48"/>
      <c r="E1127" s="48"/>
      <c r="F1127" s="48"/>
      <c r="G1127" s="48"/>
      <c r="H1127" s="48"/>
      <c r="I1127" s="48"/>
      <c r="J1127" s="48"/>
      <c r="K1127" s="48"/>
      <c r="L1127" s="48"/>
      <c r="M1127" s="48"/>
      <c r="N1127" s="48"/>
      <c r="O1127" s="48"/>
    </row>
    <row r="1128" spans="1:15">
      <c r="A1128" s="48"/>
      <c r="B1128" s="48"/>
      <c r="C1128" s="48"/>
      <c r="D1128" s="48"/>
      <c r="E1128" s="48"/>
      <c r="F1128" s="48"/>
      <c r="G1128" s="48"/>
      <c r="H1128" s="48"/>
      <c r="I1128" s="48"/>
      <c r="J1128" s="48"/>
      <c r="K1128" s="48"/>
      <c r="L1128" s="48"/>
      <c r="M1128" s="48"/>
      <c r="N1128" s="48"/>
      <c r="O1128" s="48"/>
    </row>
    <row r="1129" spans="1:15">
      <c r="A1129" s="48"/>
      <c r="B1129" s="48"/>
      <c r="C1129" s="48"/>
      <c r="D1129" s="48"/>
      <c r="E1129" s="48"/>
      <c r="F1129" s="48"/>
      <c r="G1129" s="48"/>
      <c r="H1129" s="48"/>
      <c r="I1129" s="48"/>
      <c r="J1129" s="48"/>
      <c r="K1129" s="48"/>
      <c r="L1129" s="48"/>
      <c r="M1129" s="48"/>
      <c r="N1129" s="48"/>
      <c r="O1129" s="48"/>
    </row>
    <row r="1130" spans="1:15">
      <c r="A1130" s="48"/>
      <c r="B1130" s="48"/>
      <c r="C1130" s="48"/>
      <c r="D1130" s="48"/>
      <c r="E1130" s="48"/>
      <c r="F1130" s="48"/>
      <c r="G1130" s="48"/>
      <c r="H1130" s="48"/>
      <c r="I1130" s="48"/>
      <c r="J1130" s="48"/>
      <c r="K1130" s="48"/>
      <c r="L1130" s="48"/>
      <c r="M1130" s="48"/>
      <c r="N1130" s="48"/>
      <c r="O1130" s="48"/>
    </row>
    <row r="1131" spans="1:15">
      <c r="A1131" s="48"/>
      <c r="B1131" s="48"/>
      <c r="C1131" s="48"/>
      <c r="D1131" s="48"/>
      <c r="E1131" s="48"/>
      <c r="F1131" s="48"/>
      <c r="G1131" s="48"/>
      <c r="H1131" s="48"/>
      <c r="I1131" s="48"/>
      <c r="J1131" s="48"/>
      <c r="K1131" s="48"/>
      <c r="L1131" s="48"/>
      <c r="M1131" s="48"/>
      <c r="N1131" s="48"/>
      <c r="O1131" s="48"/>
    </row>
    <row r="1132" spans="1:15">
      <c r="A1132" s="48"/>
      <c r="B1132" s="48"/>
      <c r="C1132" s="48"/>
      <c r="D1132" s="48"/>
      <c r="E1132" s="48"/>
      <c r="F1132" s="48"/>
      <c r="G1132" s="48"/>
      <c r="H1132" s="48"/>
      <c r="I1132" s="48"/>
      <c r="J1132" s="48"/>
      <c r="K1132" s="48"/>
      <c r="L1132" s="48"/>
      <c r="M1132" s="48"/>
      <c r="N1132" s="48"/>
      <c r="O1132" s="48"/>
    </row>
    <row r="1133" spans="1:15">
      <c r="A1133" s="48"/>
      <c r="B1133" s="48"/>
      <c r="C1133" s="48"/>
      <c r="D1133" s="48"/>
      <c r="E1133" s="48"/>
      <c r="F1133" s="48"/>
      <c r="G1133" s="48"/>
      <c r="H1133" s="48"/>
      <c r="I1133" s="48"/>
      <c r="J1133" s="48"/>
      <c r="K1133" s="48"/>
      <c r="L1133" s="48"/>
      <c r="M1133" s="48"/>
      <c r="N1133" s="48"/>
      <c r="O1133" s="48"/>
    </row>
    <row r="1134" spans="1:15">
      <c r="A1134" s="48"/>
      <c r="B1134" s="48"/>
      <c r="C1134" s="48"/>
      <c r="D1134" s="48"/>
      <c r="E1134" s="48"/>
      <c r="F1134" s="48"/>
      <c r="G1134" s="48"/>
      <c r="H1134" s="48"/>
      <c r="I1134" s="48"/>
      <c r="J1134" s="48"/>
      <c r="K1134" s="48"/>
      <c r="L1134" s="48"/>
      <c r="M1134" s="48"/>
      <c r="N1134" s="48"/>
      <c r="O1134" s="48"/>
    </row>
    <row r="1135" spans="1:15">
      <c r="A1135" s="48"/>
      <c r="B1135" s="48"/>
      <c r="C1135" s="48"/>
      <c r="D1135" s="48"/>
      <c r="E1135" s="48"/>
      <c r="F1135" s="48"/>
      <c r="G1135" s="48"/>
      <c r="H1135" s="48"/>
      <c r="I1135" s="48"/>
      <c r="J1135" s="48"/>
      <c r="K1135" s="48"/>
      <c r="L1135" s="48"/>
      <c r="M1135" s="48"/>
      <c r="N1135" s="48"/>
      <c r="O1135" s="48"/>
    </row>
    <row r="1136" spans="1:15">
      <c r="A1136" s="48"/>
      <c r="B1136" s="48"/>
      <c r="C1136" s="48"/>
      <c r="D1136" s="48"/>
      <c r="E1136" s="48"/>
      <c r="F1136" s="48"/>
      <c r="G1136" s="48"/>
      <c r="H1136" s="48"/>
      <c r="I1136" s="48"/>
      <c r="J1136" s="48"/>
      <c r="K1136" s="48"/>
      <c r="L1136" s="48"/>
      <c r="M1136" s="48"/>
      <c r="N1136" s="48"/>
      <c r="O1136" s="48"/>
    </row>
    <row r="1137" spans="1:15">
      <c r="A1137" s="48"/>
      <c r="B1137" s="48"/>
      <c r="C1137" s="48"/>
      <c r="D1137" s="48"/>
      <c r="E1137" s="48"/>
      <c r="F1137" s="48"/>
      <c r="G1137" s="48"/>
      <c r="H1137" s="48"/>
      <c r="I1137" s="48"/>
      <c r="J1137" s="48"/>
      <c r="K1137" s="48"/>
      <c r="L1137" s="48"/>
      <c r="M1137" s="48"/>
      <c r="N1137" s="48"/>
      <c r="O1137" s="48"/>
    </row>
    <row r="1138" spans="1:15">
      <c r="A1138" s="48"/>
      <c r="B1138" s="48"/>
      <c r="C1138" s="48"/>
      <c r="D1138" s="48"/>
      <c r="E1138" s="48"/>
      <c r="F1138" s="48"/>
      <c r="G1138" s="48"/>
      <c r="H1138" s="48"/>
      <c r="I1138" s="48"/>
      <c r="J1138" s="48"/>
      <c r="K1138" s="48"/>
      <c r="L1138" s="48"/>
      <c r="M1138" s="48"/>
      <c r="N1138" s="48"/>
      <c r="O1138" s="48"/>
    </row>
    <row r="1139" spans="1:15">
      <c r="A1139" s="48"/>
      <c r="B1139" s="48"/>
      <c r="C1139" s="48"/>
      <c r="D1139" s="48"/>
      <c r="E1139" s="48"/>
      <c r="F1139" s="48"/>
      <c r="G1139" s="48"/>
      <c r="H1139" s="48"/>
      <c r="I1139" s="48"/>
      <c r="J1139" s="48"/>
      <c r="K1139" s="48"/>
      <c r="L1139" s="48"/>
      <c r="M1139" s="48"/>
      <c r="N1139" s="48"/>
      <c r="O1139" s="48"/>
    </row>
    <row r="1140" spans="1:15">
      <c r="A1140" s="48"/>
      <c r="B1140" s="48"/>
      <c r="C1140" s="48"/>
      <c r="D1140" s="48"/>
      <c r="E1140" s="48"/>
      <c r="F1140" s="48"/>
      <c r="G1140" s="48"/>
      <c r="H1140" s="48"/>
      <c r="I1140" s="48"/>
      <c r="J1140" s="48"/>
      <c r="K1140" s="48"/>
      <c r="L1140" s="48"/>
      <c r="M1140" s="48"/>
      <c r="N1140" s="48"/>
      <c r="O1140" s="48"/>
    </row>
    <row r="1141" spans="1:15">
      <c r="A1141" s="48"/>
      <c r="B1141" s="48"/>
      <c r="C1141" s="48"/>
      <c r="D1141" s="48"/>
      <c r="E1141" s="48"/>
      <c r="F1141" s="48"/>
      <c r="G1141" s="48"/>
      <c r="H1141" s="48"/>
      <c r="I1141" s="48"/>
      <c r="J1141" s="48"/>
      <c r="K1141" s="48"/>
      <c r="L1141" s="48"/>
      <c r="M1141" s="48"/>
      <c r="N1141" s="48"/>
      <c r="O1141" s="48"/>
    </row>
    <row r="1142" spans="1:15">
      <c r="A1142" s="48"/>
      <c r="B1142" s="48"/>
      <c r="C1142" s="48"/>
      <c r="D1142" s="48"/>
      <c r="E1142" s="48"/>
      <c r="F1142" s="48"/>
      <c r="G1142" s="48"/>
      <c r="H1142" s="48"/>
      <c r="I1142" s="48"/>
      <c r="J1142" s="48"/>
      <c r="K1142" s="48"/>
      <c r="L1142" s="48"/>
      <c r="M1142" s="48"/>
      <c r="N1142" s="48"/>
      <c r="O1142" s="48"/>
    </row>
    <row r="1143" spans="1:15">
      <c r="A1143" s="48"/>
      <c r="B1143" s="48"/>
      <c r="C1143" s="48"/>
      <c r="D1143" s="48"/>
      <c r="E1143" s="48"/>
      <c r="F1143" s="48"/>
      <c r="G1143" s="48"/>
      <c r="H1143" s="48"/>
      <c r="I1143" s="48"/>
      <c r="J1143" s="48"/>
      <c r="K1143" s="48"/>
      <c r="L1143" s="48"/>
      <c r="M1143" s="48"/>
      <c r="N1143" s="48"/>
      <c r="O1143" s="48"/>
    </row>
    <row r="1144" spans="1:15">
      <c r="A1144" s="48"/>
      <c r="B1144" s="48"/>
      <c r="C1144" s="48"/>
      <c r="D1144" s="48"/>
      <c r="E1144" s="48"/>
      <c r="F1144" s="48"/>
      <c r="G1144" s="48"/>
      <c r="H1144" s="48"/>
      <c r="I1144" s="48"/>
      <c r="J1144" s="48"/>
      <c r="K1144" s="48"/>
      <c r="L1144" s="48"/>
      <c r="M1144" s="48"/>
      <c r="N1144" s="48"/>
      <c r="O1144" s="48"/>
    </row>
    <row r="1145" spans="1:15">
      <c r="A1145" s="48"/>
      <c r="B1145" s="48"/>
      <c r="C1145" s="48"/>
      <c r="D1145" s="48"/>
      <c r="E1145" s="48"/>
      <c r="F1145" s="48"/>
      <c r="G1145" s="48"/>
      <c r="H1145" s="48"/>
      <c r="I1145" s="48"/>
      <c r="J1145" s="48"/>
      <c r="K1145" s="48"/>
      <c r="L1145" s="48"/>
      <c r="M1145" s="48"/>
      <c r="N1145" s="48"/>
      <c r="O1145" s="48"/>
    </row>
    <row r="1146" spans="1:15">
      <c r="A1146" s="48"/>
      <c r="B1146" s="48"/>
      <c r="C1146" s="48"/>
      <c r="D1146" s="48"/>
      <c r="E1146" s="48"/>
      <c r="F1146" s="48"/>
      <c r="G1146" s="48"/>
      <c r="H1146" s="48"/>
      <c r="I1146" s="48"/>
      <c r="J1146" s="48"/>
      <c r="K1146" s="48"/>
      <c r="L1146" s="48"/>
      <c r="M1146" s="48"/>
      <c r="N1146" s="48"/>
      <c r="O1146" s="48"/>
    </row>
    <row r="1147" spans="1:15">
      <c r="A1147" s="48"/>
      <c r="B1147" s="48"/>
      <c r="C1147" s="48"/>
      <c r="D1147" s="48"/>
      <c r="E1147" s="48"/>
      <c r="F1147" s="48"/>
      <c r="G1147" s="48"/>
      <c r="H1147" s="48"/>
      <c r="I1147" s="48"/>
      <c r="J1147" s="48"/>
      <c r="K1147" s="48"/>
      <c r="L1147" s="48"/>
      <c r="M1147" s="48"/>
      <c r="N1147" s="48"/>
      <c r="O1147" s="48"/>
    </row>
    <row r="1148" spans="1:15">
      <c r="A1148" s="48"/>
      <c r="B1148" s="48"/>
      <c r="C1148" s="48"/>
      <c r="D1148" s="48"/>
      <c r="E1148" s="48"/>
      <c r="F1148" s="48"/>
      <c r="G1148" s="48"/>
      <c r="H1148" s="48"/>
      <c r="I1148" s="48"/>
      <c r="J1148" s="48"/>
      <c r="K1148" s="48"/>
      <c r="L1148" s="48"/>
      <c r="M1148" s="48"/>
      <c r="N1148" s="48"/>
      <c r="O1148" s="48"/>
    </row>
    <row r="1149" spans="1:15">
      <c r="A1149" s="48"/>
      <c r="B1149" s="48"/>
      <c r="C1149" s="48"/>
      <c r="D1149" s="48"/>
      <c r="E1149" s="48"/>
      <c r="F1149" s="48"/>
      <c r="G1149" s="48"/>
      <c r="H1149" s="48"/>
      <c r="I1149" s="48"/>
      <c r="J1149" s="48"/>
      <c r="K1149" s="48"/>
      <c r="L1149" s="48"/>
      <c r="M1149" s="48"/>
      <c r="N1149" s="48"/>
      <c r="O1149" s="48"/>
    </row>
    <row r="1150" spans="1:15">
      <c r="A1150" s="48"/>
      <c r="B1150" s="48"/>
      <c r="C1150" s="48"/>
      <c r="D1150" s="48"/>
      <c r="E1150" s="48"/>
      <c r="F1150" s="48"/>
      <c r="G1150" s="48"/>
      <c r="H1150" s="48"/>
      <c r="I1150" s="48"/>
      <c r="J1150" s="48"/>
      <c r="K1150" s="48"/>
      <c r="L1150" s="48"/>
      <c r="M1150" s="48"/>
      <c r="N1150" s="48"/>
      <c r="O1150" s="48"/>
    </row>
    <row r="1151" spans="1:15">
      <c r="A1151" s="48"/>
      <c r="B1151" s="48"/>
      <c r="C1151" s="48"/>
      <c r="D1151" s="48"/>
      <c r="E1151" s="48"/>
      <c r="F1151" s="48"/>
      <c r="G1151" s="48"/>
      <c r="H1151" s="48"/>
      <c r="I1151" s="48"/>
      <c r="J1151" s="48"/>
      <c r="K1151" s="48"/>
      <c r="L1151" s="48"/>
      <c r="M1151" s="48"/>
      <c r="N1151" s="48"/>
      <c r="O1151" s="48"/>
    </row>
    <row r="1152" spans="1:15">
      <c r="A1152" s="48"/>
      <c r="B1152" s="48"/>
      <c r="C1152" s="48"/>
      <c r="D1152" s="48"/>
      <c r="E1152" s="48"/>
      <c r="F1152" s="48"/>
      <c r="G1152" s="48"/>
      <c r="H1152" s="48"/>
      <c r="I1152" s="48"/>
      <c r="J1152" s="48"/>
      <c r="K1152" s="48"/>
      <c r="L1152" s="48"/>
      <c r="M1152" s="48"/>
      <c r="N1152" s="48"/>
      <c r="O1152" s="48"/>
    </row>
    <row r="1153" spans="1:15">
      <c r="A1153" s="48"/>
      <c r="B1153" s="48"/>
      <c r="C1153" s="48"/>
      <c r="D1153" s="48"/>
      <c r="E1153" s="48"/>
      <c r="F1153" s="48"/>
      <c r="G1153" s="48"/>
      <c r="H1153" s="48"/>
      <c r="I1153" s="48"/>
      <c r="J1153" s="48"/>
      <c r="K1153" s="48"/>
      <c r="L1153" s="48"/>
      <c r="M1153" s="48"/>
      <c r="N1153" s="48"/>
      <c r="O1153" s="48"/>
    </row>
    <row r="1154" spans="1:15">
      <c r="A1154" s="48"/>
      <c r="B1154" s="48"/>
      <c r="C1154" s="48"/>
      <c r="D1154" s="48"/>
      <c r="E1154" s="48"/>
      <c r="F1154" s="48"/>
      <c r="G1154" s="48"/>
      <c r="H1154" s="48"/>
      <c r="I1154" s="48"/>
      <c r="J1154" s="48"/>
      <c r="K1154" s="48"/>
      <c r="L1154" s="48"/>
      <c r="M1154" s="48"/>
      <c r="N1154" s="48"/>
      <c r="O1154" s="48"/>
    </row>
    <row r="1155" spans="1:15">
      <c r="A1155" s="48"/>
      <c r="B1155" s="48"/>
      <c r="C1155" s="48"/>
      <c r="D1155" s="48"/>
      <c r="E1155" s="48"/>
      <c r="F1155" s="48"/>
      <c r="G1155" s="48"/>
      <c r="H1155" s="48"/>
      <c r="I1155" s="48"/>
      <c r="J1155" s="48"/>
      <c r="K1155" s="48"/>
      <c r="L1155" s="48"/>
      <c r="M1155" s="48"/>
      <c r="N1155" s="48"/>
      <c r="O1155" s="48"/>
    </row>
    <row r="1156" spans="1:15">
      <c r="A1156" s="48"/>
      <c r="B1156" s="48"/>
      <c r="C1156" s="48"/>
      <c r="D1156" s="48"/>
      <c r="E1156" s="48"/>
      <c r="F1156" s="48"/>
      <c r="G1156" s="48"/>
      <c r="H1156" s="48"/>
      <c r="I1156" s="48"/>
      <c r="J1156" s="48"/>
      <c r="K1156" s="48"/>
      <c r="L1156" s="48"/>
      <c r="M1156" s="48"/>
      <c r="N1156" s="48"/>
      <c r="O1156" s="48"/>
    </row>
    <row r="1157" spans="1:15">
      <c r="A1157" s="48"/>
      <c r="B1157" s="48"/>
      <c r="C1157" s="48"/>
      <c r="D1157" s="48"/>
      <c r="E1157" s="48"/>
      <c r="F1157" s="48"/>
      <c r="G1157" s="48"/>
      <c r="H1157" s="48"/>
      <c r="I1157" s="48"/>
      <c r="J1157" s="48"/>
      <c r="K1157" s="48"/>
      <c r="L1157" s="48"/>
      <c r="M1157" s="48"/>
      <c r="N1157" s="48"/>
      <c r="O1157" s="48"/>
    </row>
    <row r="1158" spans="1:15">
      <c r="A1158" s="48"/>
      <c r="B1158" s="48"/>
      <c r="C1158" s="48"/>
      <c r="D1158" s="48"/>
      <c r="E1158" s="48"/>
      <c r="F1158" s="48"/>
      <c r="G1158" s="48"/>
      <c r="H1158" s="48"/>
      <c r="I1158" s="48"/>
      <c r="J1158" s="48"/>
      <c r="K1158" s="48"/>
      <c r="L1158" s="48"/>
      <c r="M1158" s="48"/>
      <c r="N1158" s="48"/>
      <c r="O1158" s="48"/>
    </row>
    <row r="1159" spans="1:15">
      <c r="A1159" s="48"/>
      <c r="B1159" s="48"/>
      <c r="C1159" s="48"/>
      <c r="D1159" s="48"/>
      <c r="E1159" s="48"/>
      <c r="F1159" s="48"/>
      <c r="G1159" s="48"/>
      <c r="H1159" s="48"/>
      <c r="I1159" s="48"/>
      <c r="J1159" s="48"/>
      <c r="K1159" s="48"/>
      <c r="L1159" s="48"/>
      <c r="M1159" s="48"/>
      <c r="N1159" s="48"/>
      <c r="O1159" s="48"/>
    </row>
    <row r="1160" spans="1:15">
      <c r="A1160" s="48"/>
      <c r="B1160" s="48"/>
      <c r="C1160" s="48"/>
      <c r="D1160" s="48"/>
      <c r="E1160" s="48"/>
      <c r="F1160" s="48"/>
      <c r="G1160" s="48"/>
      <c r="H1160" s="48"/>
      <c r="I1160" s="48"/>
      <c r="J1160" s="48"/>
      <c r="K1160" s="48"/>
      <c r="L1160" s="48"/>
      <c r="M1160" s="48"/>
      <c r="N1160" s="48"/>
      <c r="O1160" s="48"/>
    </row>
    <row r="1161" spans="1:15">
      <c r="A1161" s="48"/>
      <c r="B1161" s="48"/>
      <c r="C1161" s="48"/>
      <c r="D1161" s="48"/>
      <c r="E1161" s="48"/>
      <c r="F1161" s="48"/>
      <c r="G1161" s="48"/>
      <c r="H1161" s="48"/>
      <c r="I1161" s="48"/>
      <c r="J1161" s="48"/>
      <c r="K1161" s="48"/>
      <c r="L1161" s="48"/>
      <c r="M1161" s="48"/>
      <c r="N1161" s="48"/>
      <c r="O1161" s="48"/>
    </row>
    <row r="1162" spans="1:15">
      <c r="A1162" s="48"/>
      <c r="B1162" s="48"/>
      <c r="C1162" s="48"/>
      <c r="D1162" s="48"/>
      <c r="E1162" s="48"/>
      <c r="F1162" s="48"/>
      <c r="G1162" s="48"/>
      <c r="H1162" s="48"/>
      <c r="I1162" s="48"/>
      <c r="J1162" s="48"/>
      <c r="K1162" s="48"/>
      <c r="L1162" s="48"/>
      <c r="M1162" s="48"/>
      <c r="N1162" s="48"/>
      <c r="O1162" s="48"/>
    </row>
    <row r="1163" spans="1:15">
      <c r="A1163" s="48"/>
      <c r="B1163" s="48"/>
      <c r="C1163" s="48"/>
      <c r="D1163" s="48"/>
      <c r="E1163" s="48"/>
      <c r="F1163" s="48"/>
      <c r="G1163" s="48"/>
      <c r="H1163" s="48"/>
      <c r="I1163" s="48"/>
      <c r="J1163" s="48"/>
      <c r="K1163" s="48"/>
      <c r="L1163" s="48"/>
      <c r="M1163" s="48"/>
      <c r="N1163" s="48"/>
      <c r="O1163" s="48"/>
    </row>
    <row r="1164" spans="1:15">
      <c r="A1164" s="48"/>
      <c r="B1164" s="48"/>
      <c r="C1164" s="48"/>
      <c r="D1164" s="48"/>
      <c r="E1164" s="48"/>
      <c r="F1164" s="48"/>
      <c r="G1164" s="48"/>
      <c r="H1164" s="48"/>
      <c r="I1164" s="48"/>
      <c r="J1164" s="48"/>
      <c r="K1164" s="48"/>
      <c r="L1164" s="48"/>
      <c r="M1164" s="48"/>
      <c r="N1164" s="48"/>
      <c r="O1164" s="48"/>
    </row>
    <row r="1165" spans="1:15">
      <c r="A1165" s="48"/>
      <c r="B1165" s="48"/>
      <c r="C1165" s="48"/>
      <c r="D1165" s="48"/>
      <c r="E1165" s="48"/>
      <c r="F1165" s="48"/>
      <c r="G1165" s="48"/>
      <c r="H1165" s="48"/>
      <c r="I1165" s="48"/>
      <c r="J1165" s="48"/>
      <c r="K1165" s="48"/>
      <c r="L1165" s="48"/>
      <c r="M1165" s="48"/>
      <c r="N1165" s="48"/>
      <c r="O1165" s="48"/>
    </row>
    <row r="1166" spans="1:15">
      <c r="A1166" s="48"/>
      <c r="B1166" s="48"/>
      <c r="C1166" s="48"/>
      <c r="D1166" s="48"/>
      <c r="E1166" s="48"/>
      <c r="F1166" s="48"/>
      <c r="G1166" s="48"/>
      <c r="H1166" s="48"/>
      <c r="I1166" s="48"/>
      <c r="J1166" s="48"/>
      <c r="K1166" s="48"/>
      <c r="L1166" s="48"/>
      <c r="M1166" s="48"/>
      <c r="N1166" s="48"/>
      <c r="O1166" s="48"/>
    </row>
    <row r="1167" spans="1:15">
      <c r="A1167" s="48"/>
      <c r="B1167" s="48"/>
      <c r="C1167" s="48"/>
      <c r="D1167" s="48"/>
      <c r="E1167" s="48"/>
      <c r="F1167" s="48"/>
      <c r="G1167" s="48"/>
      <c r="H1167" s="48"/>
      <c r="I1167" s="48"/>
      <c r="J1167" s="48"/>
      <c r="K1167" s="48"/>
      <c r="L1167" s="48"/>
      <c r="M1167" s="48"/>
      <c r="N1167" s="48"/>
      <c r="O1167" s="48"/>
    </row>
    <row r="1168" spans="1:15">
      <c r="A1168" s="48"/>
      <c r="B1168" s="48"/>
      <c r="C1168" s="48"/>
      <c r="D1168" s="48"/>
      <c r="E1168" s="48"/>
      <c r="F1168" s="48"/>
      <c r="G1168" s="48"/>
      <c r="H1168" s="48"/>
      <c r="I1168" s="48"/>
      <c r="J1168" s="48"/>
      <c r="K1168" s="48"/>
      <c r="L1168" s="48"/>
      <c r="M1168" s="48"/>
      <c r="N1168" s="48"/>
      <c r="O1168" s="48"/>
    </row>
    <row r="1169" spans="1:15">
      <c r="A1169" s="48"/>
      <c r="B1169" s="48"/>
      <c r="C1169" s="48"/>
      <c r="D1169" s="48"/>
      <c r="E1169" s="48"/>
      <c r="F1169" s="48"/>
      <c r="G1169" s="48"/>
      <c r="H1169" s="48"/>
      <c r="I1169" s="48"/>
      <c r="J1169" s="48"/>
      <c r="K1169" s="48"/>
      <c r="L1169" s="48"/>
      <c r="M1169" s="48"/>
      <c r="N1169" s="48"/>
      <c r="O1169" s="48"/>
    </row>
    <row r="1170" spans="1:15">
      <c r="A1170" s="48"/>
      <c r="B1170" s="48"/>
      <c r="C1170" s="48"/>
      <c r="D1170" s="48"/>
      <c r="E1170" s="48"/>
      <c r="F1170" s="48"/>
      <c r="G1170" s="48"/>
      <c r="H1170" s="48"/>
      <c r="I1170" s="48"/>
      <c r="J1170" s="48"/>
      <c r="K1170" s="48"/>
      <c r="L1170" s="48"/>
      <c r="M1170" s="48"/>
      <c r="N1170" s="48"/>
      <c r="O1170" s="48"/>
    </row>
    <row r="1171" spans="1:15">
      <c r="A1171" s="48"/>
      <c r="B1171" s="48"/>
      <c r="C1171" s="48"/>
      <c r="D1171" s="48"/>
      <c r="E1171" s="48"/>
      <c r="F1171" s="48"/>
      <c r="G1171" s="48"/>
      <c r="H1171" s="48"/>
      <c r="I1171" s="48"/>
      <c r="J1171" s="48"/>
      <c r="K1171" s="48"/>
      <c r="L1171" s="48"/>
      <c r="M1171" s="48"/>
      <c r="N1171" s="48"/>
      <c r="O1171" s="48"/>
    </row>
    <row r="1172" spans="1:15">
      <c r="A1172" s="48"/>
      <c r="B1172" s="48"/>
      <c r="C1172" s="48"/>
      <c r="D1172" s="48"/>
      <c r="E1172" s="48"/>
      <c r="F1172" s="48"/>
      <c r="G1172" s="48"/>
      <c r="H1172" s="48"/>
      <c r="I1172" s="48"/>
      <c r="J1172" s="48"/>
      <c r="K1172" s="48"/>
      <c r="L1172" s="48"/>
      <c r="M1172" s="48"/>
      <c r="N1172" s="48"/>
      <c r="O1172" s="48"/>
    </row>
    <row r="1173" spans="1:15">
      <c r="A1173" s="48"/>
      <c r="B1173" s="48"/>
      <c r="C1173" s="48"/>
      <c r="D1173" s="48"/>
      <c r="E1173" s="48"/>
      <c r="F1173" s="48"/>
      <c r="G1173" s="48"/>
      <c r="H1173" s="48"/>
      <c r="I1173" s="48"/>
      <c r="J1173" s="48"/>
      <c r="K1173" s="48"/>
      <c r="L1173" s="48"/>
      <c r="M1173" s="48"/>
      <c r="N1173" s="48"/>
      <c r="O1173" s="48"/>
    </row>
    <row r="1174" spans="1:15">
      <c r="A1174" s="48"/>
      <c r="B1174" s="48"/>
      <c r="C1174" s="48"/>
      <c r="D1174" s="48"/>
      <c r="E1174" s="48"/>
      <c r="F1174" s="48"/>
      <c r="G1174" s="48"/>
      <c r="H1174" s="48"/>
      <c r="I1174" s="48"/>
      <c r="J1174" s="48"/>
      <c r="K1174" s="48"/>
      <c r="L1174" s="48"/>
      <c r="M1174" s="48"/>
      <c r="N1174" s="48"/>
      <c r="O1174" s="48"/>
    </row>
    <row r="1175" spans="1:15">
      <c r="A1175" s="48"/>
      <c r="B1175" s="48"/>
      <c r="C1175" s="48"/>
      <c r="D1175" s="48"/>
      <c r="E1175" s="48"/>
      <c r="F1175" s="48"/>
      <c r="G1175" s="48"/>
      <c r="H1175" s="48"/>
      <c r="I1175" s="48"/>
      <c r="J1175" s="48"/>
      <c r="K1175" s="48"/>
      <c r="L1175" s="48"/>
      <c r="M1175" s="48"/>
      <c r="N1175" s="48"/>
      <c r="O1175" s="48"/>
    </row>
    <row r="1176" spans="1:15">
      <c r="A1176" s="48"/>
      <c r="B1176" s="48"/>
      <c r="C1176" s="48"/>
      <c r="D1176" s="48"/>
      <c r="E1176" s="48"/>
      <c r="F1176" s="48"/>
      <c r="G1176" s="48"/>
      <c r="H1176" s="48"/>
      <c r="I1176" s="48"/>
      <c r="J1176" s="48"/>
      <c r="K1176" s="48"/>
      <c r="L1176" s="48"/>
      <c r="M1176" s="48"/>
      <c r="N1176" s="48"/>
      <c r="O1176" s="48"/>
    </row>
    <row r="1177" spans="1:15">
      <c r="A1177" s="48"/>
      <c r="B1177" s="48"/>
      <c r="C1177" s="48"/>
      <c r="D1177" s="48"/>
      <c r="E1177" s="48"/>
      <c r="F1177" s="48"/>
      <c r="G1177" s="48"/>
      <c r="H1177" s="48"/>
      <c r="I1177" s="48"/>
      <c r="J1177" s="48"/>
      <c r="K1177" s="48"/>
      <c r="L1177" s="48"/>
      <c r="M1177" s="48"/>
      <c r="N1177" s="48"/>
      <c r="O1177" s="48"/>
    </row>
    <row r="1178" spans="1:15">
      <c r="A1178" s="48"/>
      <c r="B1178" s="48"/>
      <c r="C1178" s="48"/>
      <c r="D1178" s="48"/>
      <c r="E1178" s="48"/>
      <c r="F1178" s="48"/>
      <c r="G1178" s="48"/>
      <c r="H1178" s="48"/>
      <c r="I1178" s="48"/>
      <c r="J1178" s="48"/>
      <c r="K1178" s="48"/>
      <c r="L1178" s="48"/>
      <c r="M1178" s="48"/>
      <c r="N1178" s="48"/>
      <c r="O1178" s="48"/>
    </row>
    <row r="1179" spans="1:15">
      <c r="A1179" s="48"/>
      <c r="B1179" s="48"/>
      <c r="C1179" s="48"/>
      <c r="D1179" s="48"/>
      <c r="E1179" s="48"/>
      <c r="F1179" s="48"/>
      <c r="G1179" s="48"/>
      <c r="H1179" s="48"/>
      <c r="I1179" s="48"/>
      <c r="J1179" s="48"/>
      <c r="K1179" s="48"/>
      <c r="L1179" s="48"/>
      <c r="M1179" s="48"/>
      <c r="N1179" s="48"/>
      <c r="O1179" s="48"/>
    </row>
    <row r="1180" spans="1:15">
      <c r="A1180" s="48"/>
      <c r="B1180" s="48"/>
      <c r="C1180" s="48"/>
      <c r="D1180" s="48"/>
      <c r="E1180" s="48"/>
      <c r="F1180" s="48"/>
      <c r="G1180" s="48"/>
      <c r="H1180" s="48"/>
      <c r="I1180" s="48"/>
      <c r="J1180" s="48"/>
      <c r="K1180" s="48"/>
      <c r="L1180" s="48"/>
      <c r="M1180" s="48"/>
      <c r="N1180" s="48"/>
      <c r="O1180" s="48"/>
    </row>
    <row r="1181" spans="1:15">
      <c r="A1181" s="48"/>
      <c r="B1181" s="48"/>
      <c r="C1181" s="48"/>
      <c r="D1181" s="48"/>
      <c r="E1181" s="48"/>
      <c r="F1181" s="48"/>
      <c r="G1181" s="48"/>
      <c r="H1181" s="48"/>
      <c r="I1181" s="48"/>
      <c r="J1181" s="48"/>
      <c r="K1181" s="48"/>
      <c r="L1181" s="48"/>
      <c r="M1181" s="48"/>
      <c r="N1181" s="48"/>
      <c r="O1181" s="48"/>
    </row>
    <row r="1182" spans="1:15">
      <c r="A1182" s="48"/>
      <c r="B1182" s="48"/>
      <c r="C1182" s="48"/>
      <c r="D1182" s="48"/>
      <c r="E1182" s="48"/>
      <c r="F1182" s="48"/>
      <c r="G1182" s="48"/>
      <c r="H1182" s="48"/>
      <c r="I1182" s="48"/>
      <c r="J1182" s="48"/>
      <c r="K1182" s="48"/>
      <c r="L1182" s="48"/>
      <c r="M1182" s="48"/>
      <c r="N1182" s="48"/>
      <c r="O1182" s="48"/>
    </row>
    <row r="1183" spans="1:15">
      <c r="A1183" s="48"/>
      <c r="B1183" s="48"/>
      <c r="C1183" s="48"/>
      <c r="D1183" s="48"/>
      <c r="E1183" s="48"/>
      <c r="F1183" s="48"/>
      <c r="G1183" s="48"/>
      <c r="H1183" s="48"/>
      <c r="I1183" s="48"/>
      <c r="J1183" s="48"/>
      <c r="K1183" s="48"/>
      <c r="L1183" s="48"/>
      <c r="M1183" s="48"/>
      <c r="N1183" s="48"/>
      <c r="O1183" s="48"/>
    </row>
    <row r="1184" spans="1:15">
      <c r="A1184" s="48"/>
      <c r="B1184" s="48"/>
      <c r="C1184" s="48"/>
      <c r="D1184" s="48"/>
      <c r="E1184" s="48"/>
      <c r="F1184" s="48"/>
      <c r="G1184" s="48"/>
      <c r="H1184" s="48"/>
      <c r="I1184" s="48"/>
      <c r="J1184" s="48"/>
      <c r="K1184" s="48"/>
      <c r="L1184" s="48"/>
      <c r="M1184" s="48"/>
      <c r="N1184" s="48"/>
      <c r="O1184" s="48"/>
    </row>
    <row r="1185" spans="1:15">
      <c r="A1185" s="48"/>
      <c r="B1185" s="48"/>
      <c r="C1185" s="48"/>
      <c r="D1185" s="48"/>
      <c r="E1185" s="48"/>
      <c r="F1185" s="48"/>
      <c r="G1185" s="48"/>
      <c r="H1185" s="48"/>
      <c r="I1185" s="48"/>
      <c r="J1185" s="48"/>
      <c r="K1185" s="48"/>
      <c r="L1185" s="48"/>
      <c r="M1185" s="48"/>
      <c r="N1185" s="48"/>
      <c r="O1185" s="48"/>
    </row>
    <row r="1186" spans="1:15">
      <c r="A1186" s="48"/>
      <c r="B1186" s="48"/>
      <c r="C1186" s="48"/>
      <c r="D1186" s="48"/>
      <c r="E1186" s="48"/>
      <c r="F1186" s="48"/>
      <c r="G1186" s="48"/>
      <c r="H1186" s="48"/>
      <c r="I1186" s="48"/>
      <c r="J1186" s="48"/>
      <c r="K1186" s="48"/>
      <c r="L1186" s="48"/>
      <c r="M1186" s="48"/>
      <c r="N1186" s="48"/>
      <c r="O1186" s="48"/>
    </row>
    <row r="1187" spans="1:15">
      <c r="A1187" s="48"/>
      <c r="B1187" s="48"/>
      <c r="C1187" s="48"/>
      <c r="D1187" s="48"/>
      <c r="E1187" s="48"/>
      <c r="F1187" s="48"/>
      <c r="G1187" s="48"/>
      <c r="H1187" s="48"/>
      <c r="I1187" s="48"/>
      <c r="J1187" s="48"/>
      <c r="K1187" s="48"/>
      <c r="L1187" s="48"/>
      <c r="M1187" s="48"/>
      <c r="N1187" s="48"/>
      <c r="O1187" s="48"/>
    </row>
    <row r="1188" spans="1:15">
      <c r="A1188" s="48"/>
      <c r="B1188" s="48"/>
      <c r="C1188" s="48"/>
      <c r="D1188" s="48"/>
      <c r="E1188" s="48"/>
      <c r="F1188" s="48"/>
      <c r="G1188" s="48"/>
      <c r="H1188" s="48"/>
      <c r="I1188" s="48"/>
      <c r="J1188" s="48"/>
      <c r="K1188" s="48"/>
      <c r="L1188" s="48"/>
      <c r="M1188" s="48"/>
      <c r="N1188" s="48"/>
      <c r="O1188" s="48"/>
    </row>
    <row r="1189" spans="1:15">
      <c r="A1189" s="48"/>
      <c r="B1189" s="48"/>
      <c r="C1189" s="48"/>
      <c r="D1189" s="48"/>
      <c r="E1189" s="48"/>
      <c r="F1189" s="48"/>
      <c r="G1189" s="48"/>
      <c r="H1189" s="48"/>
      <c r="I1189" s="48"/>
      <c r="J1189" s="48"/>
      <c r="K1189" s="48"/>
      <c r="L1189" s="48"/>
      <c r="M1189" s="48"/>
      <c r="N1189" s="48"/>
      <c r="O1189" s="48"/>
    </row>
    <row r="1190" spans="1:15">
      <c r="A1190" s="48"/>
      <c r="B1190" s="48"/>
      <c r="C1190" s="48"/>
      <c r="D1190" s="48"/>
      <c r="E1190" s="48"/>
      <c r="F1190" s="48"/>
      <c r="G1190" s="48"/>
      <c r="H1190" s="48"/>
      <c r="I1190" s="48"/>
      <c r="J1190" s="48"/>
      <c r="K1190" s="48"/>
      <c r="L1190" s="48"/>
      <c r="M1190" s="48"/>
      <c r="N1190" s="48"/>
      <c r="O1190" s="48"/>
    </row>
    <row r="1191" spans="1:15">
      <c r="A1191" s="48"/>
      <c r="B1191" s="48"/>
      <c r="C1191" s="48"/>
      <c r="D1191" s="48"/>
      <c r="E1191" s="48"/>
      <c r="F1191" s="48"/>
      <c r="G1191" s="48"/>
      <c r="H1191" s="48"/>
      <c r="I1191" s="48"/>
      <c r="J1191" s="48"/>
      <c r="K1191" s="48"/>
      <c r="L1191" s="48"/>
      <c r="M1191" s="48"/>
      <c r="N1191" s="48"/>
      <c r="O1191" s="48"/>
    </row>
    <row r="1192" spans="1:15">
      <c r="A1192" s="48"/>
      <c r="B1192" s="48"/>
      <c r="C1192" s="48"/>
      <c r="D1192" s="48"/>
      <c r="E1192" s="48"/>
      <c r="F1192" s="48"/>
      <c r="G1192" s="48"/>
      <c r="H1192" s="48"/>
      <c r="I1192" s="48"/>
      <c r="J1192" s="48"/>
      <c r="K1192" s="48"/>
      <c r="L1192" s="48"/>
      <c r="M1192" s="48"/>
      <c r="N1192" s="48"/>
      <c r="O1192" s="48"/>
    </row>
    <row r="1193" spans="1:15">
      <c r="A1193" s="48"/>
      <c r="B1193" s="48"/>
      <c r="C1193" s="48"/>
      <c r="D1193" s="48"/>
      <c r="E1193" s="48"/>
      <c r="F1193" s="48"/>
      <c r="G1193" s="48"/>
      <c r="H1193" s="48"/>
      <c r="I1193" s="48"/>
      <c r="J1193" s="48"/>
      <c r="K1193" s="48"/>
      <c r="L1193" s="48"/>
      <c r="M1193" s="48"/>
      <c r="N1193" s="48"/>
      <c r="O1193" s="48"/>
    </row>
    <row r="1194" spans="1:15">
      <c r="A1194" s="48"/>
      <c r="B1194" s="48"/>
      <c r="C1194" s="48"/>
      <c r="D1194" s="48"/>
      <c r="E1194" s="48"/>
      <c r="F1194" s="48"/>
      <c r="G1194" s="48"/>
      <c r="H1194" s="48"/>
      <c r="I1194" s="48"/>
      <c r="J1194" s="48"/>
      <c r="K1194" s="48"/>
      <c r="L1194" s="48"/>
      <c r="M1194" s="48"/>
      <c r="N1194" s="48"/>
      <c r="O1194" s="48"/>
    </row>
    <row r="1195" spans="1:15">
      <c r="A1195" s="48"/>
      <c r="B1195" s="48"/>
      <c r="C1195" s="48"/>
      <c r="D1195" s="48"/>
      <c r="E1195" s="48"/>
      <c r="F1195" s="48"/>
      <c r="G1195" s="48"/>
      <c r="H1195" s="48"/>
      <c r="I1195" s="48"/>
      <c r="J1195" s="48"/>
      <c r="K1195" s="48"/>
      <c r="L1195" s="48"/>
      <c r="M1195" s="48"/>
      <c r="N1195" s="48"/>
      <c r="O1195" s="48"/>
    </row>
    <row r="1196" spans="1:15">
      <c r="A1196" s="48"/>
      <c r="B1196" s="48"/>
      <c r="C1196" s="48"/>
      <c r="D1196" s="48"/>
      <c r="E1196" s="48"/>
      <c r="F1196" s="48"/>
      <c r="G1196" s="48"/>
      <c r="H1196" s="48"/>
      <c r="I1196" s="48"/>
      <c r="J1196" s="48"/>
      <c r="K1196" s="48"/>
      <c r="L1196" s="48"/>
      <c r="M1196" s="48"/>
      <c r="N1196" s="48"/>
      <c r="O1196" s="48"/>
    </row>
    <row r="1197" spans="1:15">
      <c r="A1197" s="48"/>
      <c r="B1197" s="48"/>
      <c r="C1197" s="48"/>
      <c r="D1197" s="48"/>
      <c r="E1197" s="48"/>
      <c r="F1197" s="48"/>
      <c r="G1197" s="48"/>
      <c r="H1197" s="48"/>
      <c r="I1197" s="48"/>
      <c r="J1197" s="48"/>
      <c r="K1197" s="48"/>
      <c r="L1197" s="48"/>
      <c r="M1197" s="48"/>
      <c r="N1197" s="48"/>
      <c r="O1197" s="48"/>
    </row>
    <row r="1198" spans="1:15">
      <c r="A1198" s="48"/>
      <c r="B1198" s="48"/>
      <c r="C1198" s="48"/>
      <c r="D1198" s="48"/>
      <c r="E1198" s="48"/>
      <c r="F1198" s="48"/>
      <c r="G1198" s="48"/>
      <c r="H1198" s="48"/>
      <c r="I1198" s="48"/>
      <c r="J1198" s="48"/>
      <c r="K1198" s="48"/>
      <c r="L1198" s="48"/>
      <c r="M1198" s="48"/>
      <c r="N1198" s="48"/>
      <c r="O1198" s="48"/>
    </row>
    <row r="1199" spans="1:15">
      <c r="A1199" s="48"/>
      <c r="B1199" s="48"/>
      <c r="C1199" s="48"/>
      <c r="D1199" s="48"/>
      <c r="E1199" s="48"/>
      <c r="F1199" s="48"/>
      <c r="G1199" s="48"/>
      <c r="H1199" s="48"/>
      <c r="I1199" s="48"/>
      <c r="J1199" s="48"/>
      <c r="K1199" s="48"/>
      <c r="L1199" s="48"/>
      <c r="M1199" s="48"/>
      <c r="N1199" s="48"/>
      <c r="O1199" s="48"/>
    </row>
    <row r="1200" spans="1:15">
      <c r="A1200" s="48"/>
      <c r="B1200" s="48"/>
      <c r="C1200" s="48"/>
      <c r="D1200" s="48"/>
      <c r="E1200" s="48"/>
      <c r="F1200" s="48"/>
      <c r="G1200" s="48"/>
      <c r="H1200" s="48"/>
      <c r="I1200" s="48"/>
      <c r="J1200" s="48"/>
      <c r="K1200" s="48"/>
      <c r="L1200" s="48"/>
      <c r="M1200" s="48"/>
      <c r="N1200" s="48"/>
      <c r="O1200" s="48"/>
    </row>
    <row r="1201" spans="1:15">
      <c r="A1201" s="48"/>
      <c r="B1201" s="48"/>
      <c r="C1201" s="48"/>
      <c r="D1201" s="48"/>
      <c r="E1201" s="48"/>
      <c r="F1201" s="48"/>
      <c r="G1201" s="48"/>
      <c r="H1201" s="48"/>
      <c r="I1201" s="48"/>
      <c r="J1201" s="48"/>
      <c r="K1201" s="48"/>
      <c r="L1201" s="48"/>
      <c r="M1201" s="48"/>
      <c r="N1201" s="48"/>
      <c r="O1201" s="48"/>
    </row>
    <row r="1202" spans="1:15">
      <c r="A1202" s="48"/>
      <c r="B1202" s="48"/>
      <c r="C1202" s="48"/>
      <c r="D1202" s="48"/>
      <c r="E1202" s="48"/>
      <c r="F1202" s="48"/>
      <c r="G1202" s="48"/>
      <c r="H1202" s="48"/>
      <c r="I1202" s="48"/>
      <c r="J1202" s="48"/>
      <c r="K1202" s="48"/>
      <c r="L1202" s="48"/>
      <c r="M1202" s="48"/>
      <c r="N1202" s="48"/>
      <c r="O1202" s="48"/>
    </row>
    <row r="1203" spans="1:15">
      <c r="A1203" s="48"/>
      <c r="B1203" s="48"/>
      <c r="C1203" s="48"/>
      <c r="D1203" s="48"/>
      <c r="E1203" s="48"/>
      <c r="F1203" s="48"/>
      <c r="G1203" s="48"/>
      <c r="H1203" s="48"/>
      <c r="I1203" s="48"/>
      <c r="J1203" s="48"/>
      <c r="K1203" s="48"/>
      <c r="L1203" s="48"/>
      <c r="M1203" s="48"/>
      <c r="N1203" s="48"/>
      <c r="O1203" s="48"/>
    </row>
    <row r="1204" spans="1:15">
      <c r="A1204" s="48"/>
      <c r="B1204" s="48"/>
      <c r="C1204" s="48"/>
      <c r="D1204" s="48"/>
      <c r="E1204" s="48"/>
      <c r="F1204" s="48"/>
      <c r="G1204" s="48"/>
      <c r="H1204" s="48"/>
      <c r="I1204" s="48"/>
      <c r="J1204" s="48"/>
      <c r="K1204" s="48"/>
      <c r="L1204" s="48"/>
      <c r="M1204" s="48"/>
      <c r="N1204" s="48"/>
      <c r="O1204" s="48"/>
    </row>
    <row r="1205" spans="1:15">
      <c r="A1205" s="48"/>
      <c r="B1205" s="48"/>
      <c r="C1205" s="48"/>
      <c r="D1205" s="48"/>
      <c r="E1205" s="48"/>
      <c r="F1205" s="48"/>
      <c r="G1205" s="48"/>
      <c r="H1205" s="48"/>
      <c r="I1205" s="48"/>
      <c r="J1205" s="48"/>
      <c r="K1205" s="48"/>
      <c r="L1205" s="48"/>
      <c r="M1205" s="48"/>
      <c r="N1205" s="48"/>
      <c r="O1205" s="48"/>
    </row>
    <row r="1206" spans="1:15">
      <c r="A1206" s="48"/>
      <c r="B1206" s="48"/>
      <c r="C1206" s="48"/>
      <c r="D1206" s="48"/>
      <c r="E1206" s="48"/>
      <c r="F1206" s="48"/>
      <c r="G1206" s="48"/>
      <c r="H1206" s="48"/>
      <c r="I1206" s="48"/>
      <c r="J1206" s="48"/>
      <c r="K1206" s="48"/>
      <c r="L1206" s="48"/>
      <c r="M1206" s="48"/>
      <c r="N1206" s="48"/>
      <c r="O1206" s="48"/>
    </row>
    <row r="1207" spans="1:15">
      <c r="A1207" s="48"/>
      <c r="B1207" s="48"/>
      <c r="C1207" s="48"/>
      <c r="D1207" s="48"/>
      <c r="E1207" s="48"/>
      <c r="F1207" s="48"/>
      <c r="G1207" s="48"/>
      <c r="H1207" s="48"/>
      <c r="I1207" s="48"/>
      <c r="J1207" s="48"/>
      <c r="K1207" s="48"/>
      <c r="L1207" s="48"/>
      <c r="M1207" s="48"/>
      <c r="N1207" s="48"/>
      <c r="O1207" s="48"/>
    </row>
    <row r="1208" spans="1:15">
      <c r="A1208" s="48"/>
      <c r="B1208" s="48"/>
      <c r="C1208" s="48"/>
      <c r="D1208" s="48"/>
      <c r="E1208" s="48"/>
      <c r="F1208" s="48"/>
      <c r="G1208" s="48"/>
      <c r="H1208" s="48"/>
      <c r="I1208" s="48"/>
      <c r="J1208" s="48"/>
      <c r="K1208" s="48"/>
      <c r="L1208" s="48"/>
      <c r="M1208" s="48"/>
      <c r="N1208" s="48"/>
      <c r="O1208" s="48"/>
    </row>
    <row r="1209" spans="1:15">
      <c r="A1209" s="48"/>
      <c r="B1209" s="48"/>
      <c r="C1209" s="48"/>
      <c r="D1209" s="48"/>
      <c r="E1209" s="48"/>
      <c r="F1209" s="48"/>
      <c r="G1209" s="48"/>
      <c r="H1209" s="48"/>
      <c r="I1209" s="48"/>
      <c r="J1209" s="48"/>
      <c r="K1209" s="48"/>
      <c r="L1209" s="48"/>
      <c r="M1209" s="48"/>
      <c r="N1209" s="48"/>
      <c r="O1209" s="48"/>
    </row>
    <row r="1210" spans="1:15">
      <c r="A1210" s="48"/>
      <c r="B1210" s="48"/>
      <c r="C1210" s="48"/>
      <c r="D1210" s="48"/>
      <c r="E1210" s="48"/>
      <c r="F1210" s="48"/>
      <c r="G1210" s="48"/>
      <c r="H1210" s="48"/>
      <c r="I1210" s="48"/>
      <c r="J1210" s="48"/>
      <c r="K1210" s="48"/>
      <c r="L1210" s="48"/>
      <c r="M1210" s="48"/>
      <c r="N1210" s="48"/>
      <c r="O1210" s="48"/>
    </row>
    <row r="1211" spans="1:15">
      <c r="A1211" s="48"/>
      <c r="B1211" s="48"/>
      <c r="C1211" s="48"/>
      <c r="D1211" s="48"/>
      <c r="E1211" s="48"/>
      <c r="F1211" s="48"/>
      <c r="G1211" s="48"/>
      <c r="H1211" s="48"/>
      <c r="I1211" s="48"/>
      <c r="J1211" s="48"/>
      <c r="K1211" s="48"/>
      <c r="L1211" s="48"/>
      <c r="M1211" s="48"/>
      <c r="N1211" s="48"/>
      <c r="O1211" s="48"/>
    </row>
    <row r="1212" spans="1:15">
      <c r="A1212" s="48"/>
      <c r="B1212" s="48"/>
      <c r="C1212" s="48"/>
      <c r="D1212" s="48"/>
      <c r="E1212" s="48"/>
      <c r="F1212" s="48"/>
      <c r="G1212" s="48"/>
      <c r="H1212" s="48"/>
      <c r="I1212" s="48"/>
      <c r="J1212" s="48"/>
      <c r="K1212" s="48"/>
      <c r="L1212" s="48"/>
      <c r="M1212" s="48"/>
      <c r="N1212" s="48"/>
      <c r="O1212" s="48"/>
    </row>
    <row r="1213" spans="1:15">
      <c r="A1213" s="48"/>
      <c r="B1213" s="48"/>
      <c r="C1213" s="48"/>
      <c r="D1213" s="48"/>
      <c r="E1213" s="48"/>
      <c r="F1213" s="48"/>
      <c r="G1213" s="48"/>
      <c r="H1213" s="48"/>
      <c r="I1213" s="48"/>
      <c r="J1213" s="48"/>
      <c r="K1213" s="48"/>
      <c r="L1213" s="48"/>
      <c r="M1213" s="48"/>
      <c r="N1213" s="48"/>
      <c r="O1213" s="48"/>
    </row>
    <row r="1214" spans="1:15">
      <c r="A1214" s="48"/>
      <c r="B1214" s="48"/>
      <c r="C1214" s="48"/>
      <c r="D1214" s="48"/>
      <c r="E1214" s="48"/>
      <c r="F1214" s="48"/>
      <c r="G1214" s="48"/>
      <c r="H1214" s="48"/>
      <c r="I1214" s="48"/>
      <c r="J1214" s="48"/>
      <c r="K1214" s="48"/>
      <c r="L1214" s="48"/>
      <c r="M1214" s="48"/>
      <c r="N1214" s="48"/>
      <c r="O1214" s="48"/>
    </row>
    <row r="1215" spans="1:15">
      <c r="A1215" s="48"/>
      <c r="B1215" s="48"/>
      <c r="C1215" s="48"/>
      <c r="D1215" s="48"/>
      <c r="E1215" s="48"/>
      <c r="F1215" s="48"/>
      <c r="G1215" s="48"/>
      <c r="H1215" s="48"/>
      <c r="I1215" s="48"/>
      <c r="J1215" s="48"/>
      <c r="K1215" s="48"/>
      <c r="L1215" s="48"/>
      <c r="M1215" s="48"/>
      <c r="N1215" s="48"/>
      <c r="O1215" s="48"/>
    </row>
    <row r="1216" spans="1:15">
      <c r="A1216" s="48"/>
      <c r="B1216" s="48"/>
      <c r="C1216" s="48"/>
      <c r="D1216" s="48"/>
      <c r="E1216" s="48"/>
      <c r="F1216" s="48"/>
      <c r="G1216" s="48"/>
      <c r="H1216" s="48"/>
      <c r="I1216" s="48"/>
      <c r="J1216" s="48"/>
      <c r="K1216" s="48"/>
      <c r="L1216" s="48"/>
      <c r="M1216" s="48"/>
      <c r="N1216" s="48"/>
      <c r="O1216" s="48"/>
    </row>
    <row r="1217" spans="1:15">
      <c r="A1217" s="48"/>
      <c r="B1217" s="48"/>
      <c r="C1217" s="48"/>
      <c r="D1217" s="48"/>
      <c r="E1217" s="48"/>
      <c r="F1217" s="48"/>
      <c r="G1217" s="48"/>
      <c r="H1217" s="48"/>
      <c r="I1217" s="48"/>
      <c r="J1217" s="48"/>
      <c r="K1217" s="48"/>
      <c r="L1217" s="48"/>
      <c r="M1217" s="48"/>
      <c r="N1217" s="48"/>
      <c r="O1217" s="48"/>
    </row>
    <row r="1218" spans="1:15">
      <c r="A1218" s="48"/>
      <c r="B1218" s="48"/>
      <c r="C1218" s="48"/>
      <c r="D1218" s="48"/>
      <c r="E1218" s="48"/>
      <c r="F1218" s="48"/>
      <c r="G1218" s="48"/>
      <c r="H1218" s="48"/>
      <c r="I1218" s="48"/>
      <c r="J1218" s="48"/>
      <c r="K1218" s="48"/>
      <c r="L1218" s="48"/>
      <c r="M1218" s="48"/>
      <c r="N1218" s="48"/>
      <c r="O1218" s="48"/>
    </row>
    <row r="1219" spans="1:15">
      <c r="A1219" s="48"/>
      <c r="B1219" s="48"/>
      <c r="C1219" s="48"/>
      <c r="D1219" s="48"/>
      <c r="E1219" s="48"/>
      <c r="F1219" s="48"/>
      <c r="G1219" s="48"/>
      <c r="H1219" s="48"/>
      <c r="I1219" s="48"/>
      <c r="J1219" s="48"/>
      <c r="K1219" s="48"/>
      <c r="L1219" s="48"/>
      <c r="M1219" s="48"/>
      <c r="N1219" s="48"/>
      <c r="O1219" s="48"/>
    </row>
    <row r="1220" spans="1:15">
      <c r="A1220" s="48"/>
      <c r="B1220" s="48"/>
      <c r="C1220" s="48"/>
      <c r="D1220" s="48"/>
      <c r="E1220" s="48"/>
      <c r="F1220" s="48"/>
      <c r="G1220" s="48"/>
      <c r="H1220" s="48"/>
      <c r="I1220" s="48"/>
      <c r="J1220" s="48"/>
      <c r="K1220" s="48"/>
      <c r="L1220" s="48"/>
      <c r="M1220" s="48"/>
      <c r="N1220" s="48"/>
      <c r="O1220" s="48"/>
    </row>
    <row r="1221" spans="1:15">
      <c r="A1221" s="48"/>
      <c r="B1221" s="48"/>
      <c r="C1221" s="48"/>
      <c r="D1221" s="48"/>
      <c r="E1221" s="48"/>
      <c r="F1221" s="48"/>
      <c r="G1221" s="48"/>
      <c r="H1221" s="48"/>
      <c r="I1221" s="48"/>
      <c r="J1221" s="48"/>
      <c r="K1221" s="48"/>
      <c r="L1221" s="48"/>
      <c r="M1221" s="48"/>
      <c r="N1221" s="48"/>
      <c r="O1221" s="48"/>
    </row>
    <row r="1222" spans="1:15">
      <c r="A1222" s="48"/>
      <c r="B1222" s="48"/>
      <c r="C1222" s="48"/>
      <c r="D1222" s="48"/>
      <c r="E1222" s="48"/>
      <c r="F1222" s="48"/>
      <c r="G1222" s="48"/>
      <c r="H1222" s="48"/>
      <c r="I1222" s="48"/>
      <c r="J1222" s="48"/>
      <c r="K1222" s="48"/>
      <c r="L1222" s="48"/>
      <c r="M1222" s="48"/>
      <c r="N1222" s="48"/>
      <c r="O1222" s="48"/>
    </row>
    <row r="1223" spans="1:15">
      <c r="A1223" s="48"/>
      <c r="B1223" s="48"/>
      <c r="C1223" s="48"/>
      <c r="D1223" s="48"/>
      <c r="E1223" s="48"/>
      <c r="F1223" s="48"/>
      <c r="G1223" s="48"/>
      <c r="H1223" s="48"/>
      <c r="I1223" s="48"/>
      <c r="J1223" s="48"/>
      <c r="K1223" s="48"/>
      <c r="L1223" s="48"/>
      <c r="M1223" s="48"/>
      <c r="N1223" s="48"/>
      <c r="O1223" s="48"/>
    </row>
    <row r="1224" spans="1:15">
      <c r="A1224" s="48"/>
      <c r="B1224" s="48"/>
      <c r="C1224" s="48"/>
      <c r="D1224" s="48"/>
      <c r="E1224" s="48"/>
      <c r="F1224" s="48"/>
      <c r="G1224" s="48"/>
      <c r="H1224" s="48"/>
      <c r="I1224" s="48"/>
      <c r="J1224" s="48"/>
      <c r="K1224" s="48"/>
      <c r="L1224" s="48"/>
      <c r="M1224" s="48"/>
      <c r="N1224" s="48"/>
      <c r="O1224" s="48"/>
    </row>
    <row r="1225" spans="1:15">
      <c r="A1225" s="48"/>
      <c r="B1225" s="48"/>
      <c r="C1225" s="48"/>
      <c r="D1225" s="48"/>
      <c r="E1225" s="48"/>
      <c r="F1225" s="48"/>
      <c r="G1225" s="48"/>
      <c r="H1225" s="48"/>
      <c r="I1225" s="48"/>
      <c r="J1225" s="48"/>
      <c r="K1225" s="48"/>
      <c r="L1225" s="48"/>
      <c r="M1225" s="48"/>
      <c r="N1225" s="48"/>
      <c r="O1225" s="48"/>
    </row>
    <row r="1226" spans="1:15">
      <c r="A1226" s="48"/>
      <c r="B1226" s="48"/>
      <c r="C1226" s="48"/>
      <c r="D1226" s="48"/>
      <c r="E1226" s="48"/>
      <c r="F1226" s="48"/>
      <c r="G1226" s="48"/>
      <c r="H1226" s="48"/>
      <c r="I1226" s="48"/>
      <c r="J1226" s="48"/>
      <c r="K1226" s="48"/>
      <c r="L1226" s="48"/>
      <c r="M1226" s="48"/>
      <c r="N1226" s="48"/>
      <c r="O1226" s="48"/>
    </row>
    <row r="1227" spans="1:15">
      <c r="A1227" s="48"/>
      <c r="B1227" s="48"/>
      <c r="C1227" s="48"/>
      <c r="D1227" s="48"/>
      <c r="E1227" s="48"/>
      <c r="F1227" s="48"/>
      <c r="G1227" s="48"/>
      <c r="H1227" s="48"/>
      <c r="I1227" s="48"/>
      <c r="J1227" s="48"/>
      <c r="K1227" s="48"/>
      <c r="L1227" s="48"/>
      <c r="M1227" s="48"/>
      <c r="N1227" s="48"/>
      <c r="O1227" s="48"/>
    </row>
    <row r="1228" spans="1:15">
      <c r="A1228" s="48"/>
      <c r="B1228" s="48"/>
      <c r="C1228" s="48"/>
      <c r="D1228" s="48"/>
      <c r="E1228" s="48"/>
      <c r="F1228" s="48"/>
      <c r="G1228" s="48"/>
      <c r="H1228" s="48"/>
      <c r="I1228" s="48"/>
      <c r="J1228" s="48"/>
      <c r="K1228" s="48"/>
      <c r="L1228" s="48"/>
      <c r="M1228" s="48"/>
      <c r="N1228" s="48"/>
      <c r="O1228" s="48"/>
    </row>
    <row r="1229" spans="1:15">
      <c r="A1229" s="48"/>
      <c r="B1229" s="48"/>
      <c r="C1229" s="48"/>
      <c r="D1229" s="48"/>
      <c r="E1229" s="48"/>
      <c r="F1229" s="48"/>
      <c r="G1229" s="48"/>
      <c r="H1229" s="48"/>
      <c r="I1229" s="48"/>
      <c r="J1229" s="48"/>
      <c r="K1229" s="48"/>
      <c r="L1229" s="48"/>
      <c r="M1229" s="48"/>
      <c r="N1229" s="48"/>
      <c r="O1229" s="48"/>
    </row>
    <row r="1230" spans="1:15">
      <c r="A1230" s="48"/>
      <c r="B1230" s="48"/>
      <c r="C1230" s="48"/>
      <c r="D1230" s="48"/>
      <c r="E1230" s="48"/>
      <c r="F1230" s="48"/>
      <c r="G1230" s="48"/>
      <c r="H1230" s="48"/>
      <c r="I1230" s="48"/>
      <c r="J1230" s="48"/>
      <c r="K1230" s="48"/>
      <c r="L1230" s="48"/>
      <c r="M1230" s="48"/>
      <c r="N1230" s="48"/>
      <c r="O1230" s="48"/>
    </row>
    <row r="1231" spans="1:15">
      <c r="A1231" s="48"/>
      <c r="B1231" s="48"/>
      <c r="C1231" s="48"/>
      <c r="D1231" s="48"/>
      <c r="E1231" s="48"/>
      <c r="F1231" s="48"/>
      <c r="G1231" s="48"/>
      <c r="H1231" s="48"/>
      <c r="I1231" s="48"/>
      <c r="J1231" s="48"/>
      <c r="K1231" s="48"/>
      <c r="L1231" s="48"/>
      <c r="M1231" s="48"/>
      <c r="N1231" s="48"/>
      <c r="O1231" s="48"/>
    </row>
    <row r="1232" spans="1:15">
      <c r="A1232" s="48"/>
      <c r="B1232" s="48"/>
      <c r="C1232" s="48"/>
      <c r="D1232" s="48"/>
      <c r="E1232" s="48"/>
      <c r="F1232" s="48"/>
      <c r="G1232" s="48"/>
      <c r="H1232" s="48"/>
      <c r="I1232" s="48"/>
      <c r="J1232" s="48"/>
      <c r="K1232" s="48"/>
      <c r="L1232" s="48"/>
      <c r="M1232" s="48"/>
      <c r="N1232" s="48"/>
      <c r="O1232" s="48"/>
    </row>
    <row r="1233" spans="1:15">
      <c r="A1233" s="48"/>
      <c r="B1233" s="48"/>
      <c r="C1233" s="48"/>
      <c r="D1233" s="48"/>
      <c r="E1233" s="48"/>
      <c r="F1233" s="48"/>
      <c r="G1233" s="48"/>
      <c r="H1233" s="48"/>
      <c r="I1233" s="48"/>
      <c r="J1233" s="48"/>
      <c r="K1233" s="48"/>
      <c r="L1233" s="48"/>
      <c r="M1233" s="48"/>
      <c r="N1233" s="48"/>
      <c r="O1233" s="48"/>
    </row>
    <row r="1234" spans="1:15">
      <c r="A1234" s="48"/>
      <c r="B1234" s="48"/>
      <c r="C1234" s="48"/>
      <c r="D1234" s="48"/>
      <c r="E1234" s="48"/>
      <c r="F1234" s="48"/>
      <c r="G1234" s="48"/>
      <c r="H1234" s="48"/>
      <c r="I1234" s="48"/>
      <c r="J1234" s="48"/>
      <c r="K1234" s="48"/>
      <c r="L1234" s="48"/>
      <c r="M1234" s="48"/>
      <c r="N1234" s="48"/>
      <c r="O1234" s="48"/>
    </row>
    <row r="1235" spans="1:15">
      <c r="A1235" s="48"/>
      <c r="B1235" s="48"/>
      <c r="C1235" s="48"/>
      <c r="D1235" s="48"/>
      <c r="E1235" s="48"/>
      <c r="F1235" s="48"/>
      <c r="G1235" s="48"/>
      <c r="H1235" s="48"/>
      <c r="I1235" s="48"/>
      <c r="J1235" s="48"/>
      <c r="K1235" s="48"/>
      <c r="L1235" s="48"/>
      <c r="M1235" s="48"/>
      <c r="N1235" s="48"/>
      <c r="O1235" s="48"/>
    </row>
    <row r="1236" spans="1:15">
      <c r="A1236" s="48"/>
      <c r="B1236" s="48"/>
      <c r="C1236" s="48"/>
      <c r="D1236" s="48"/>
      <c r="E1236" s="48"/>
      <c r="F1236" s="48"/>
      <c r="G1236" s="48"/>
      <c r="H1236" s="48"/>
      <c r="I1236" s="48"/>
      <c r="J1236" s="48"/>
      <c r="K1236" s="48"/>
      <c r="L1236" s="48"/>
      <c r="M1236" s="48"/>
      <c r="N1236" s="48"/>
      <c r="O1236" s="48"/>
    </row>
    <row r="1237" spans="1:15">
      <c r="A1237" s="48"/>
      <c r="B1237" s="48"/>
      <c r="C1237" s="48"/>
      <c r="D1237" s="48"/>
      <c r="E1237" s="48"/>
      <c r="F1237" s="48"/>
      <c r="G1237" s="48"/>
      <c r="H1237" s="48"/>
      <c r="I1237" s="48"/>
      <c r="J1237" s="48"/>
      <c r="K1237" s="48"/>
      <c r="L1237" s="48"/>
      <c r="M1237" s="48"/>
      <c r="N1237" s="48"/>
      <c r="O1237" s="48"/>
    </row>
    <row r="1238" spans="1:15">
      <c r="A1238" s="48"/>
      <c r="B1238" s="48"/>
      <c r="C1238" s="48"/>
      <c r="D1238" s="48"/>
      <c r="E1238" s="48"/>
      <c r="F1238" s="48"/>
      <c r="G1238" s="48"/>
      <c r="H1238" s="48"/>
      <c r="I1238" s="48"/>
      <c r="J1238" s="48"/>
      <c r="K1238" s="48"/>
      <c r="L1238" s="48"/>
      <c r="M1238" s="48"/>
      <c r="N1238" s="48"/>
      <c r="O1238" s="48"/>
    </row>
    <row r="1239" spans="1:15">
      <c r="A1239" s="48"/>
      <c r="B1239" s="48"/>
      <c r="C1239" s="48"/>
      <c r="D1239" s="48"/>
      <c r="E1239" s="48"/>
      <c r="F1239" s="48"/>
      <c r="G1239" s="48"/>
      <c r="H1239" s="48"/>
      <c r="I1239" s="48"/>
      <c r="J1239" s="48"/>
      <c r="K1239" s="48"/>
      <c r="L1239" s="48"/>
      <c r="M1239" s="48"/>
      <c r="N1239" s="48"/>
      <c r="O1239" s="48"/>
    </row>
    <row r="1240" spans="1:15">
      <c r="A1240" s="48"/>
      <c r="B1240" s="48"/>
      <c r="C1240" s="48"/>
      <c r="D1240" s="48"/>
      <c r="E1240" s="48"/>
      <c r="F1240" s="48"/>
      <c r="G1240" s="48"/>
      <c r="H1240" s="48"/>
      <c r="I1240" s="48"/>
      <c r="J1240" s="48"/>
      <c r="K1240" s="48"/>
      <c r="L1240" s="48"/>
      <c r="M1240" s="48"/>
      <c r="N1240" s="48"/>
      <c r="O1240" s="48"/>
    </row>
    <row r="1241" spans="1:15">
      <c r="A1241" s="48"/>
      <c r="B1241" s="48"/>
      <c r="C1241" s="48"/>
      <c r="D1241" s="48"/>
      <c r="E1241" s="48"/>
      <c r="F1241" s="48"/>
      <c r="G1241" s="48"/>
      <c r="H1241" s="48"/>
      <c r="I1241" s="48"/>
      <c r="J1241" s="48"/>
      <c r="K1241" s="48"/>
      <c r="L1241" s="48"/>
      <c r="M1241" s="48"/>
      <c r="N1241" s="48"/>
      <c r="O1241" s="48"/>
    </row>
    <row r="1242" spans="1:15">
      <c r="A1242" s="48"/>
      <c r="B1242" s="48"/>
      <c r="C1242" s="48"/>
      <c r="D1242" s="48"/>
      <c r="E1242" s="48"/>
      <c r="F1242" s="48"/>
      <c r="G1242" s="48"/>
      <c r="H1242" s="48"/>
      <c r="I1242" s="48"/>
      <c r="J1242" s="48"/>
      <c r="K1242" s="48"/>
      <c r="L1242" s="48"/>
      <c r="M1242" s="48"/>
      <c r="N1242" s="48"/>
      <c r="O1242" s="48"/>
    </row>
    <row r="1243" spans="1:15">
      <c r="A1243" s="48"/>
      <c r="B1243" s="48"/>
      <c r="C1243" s="48"/>
      <c r="D1243" s="48"/>
      <c r="E1243" s="48"/>
      <c r="F1243" s="48"/>
      <c r="G1243" s="48"/>
      <c r="H1243" s="48"/>
      <c r="I1243" s="48"/>
      <c r="J1243" s="48"/>
      <c r="K1243" s="48"/>
      <c r="L1243" s="48"/>
      <c r="M1243" s="48"/>
      <c r="N1243" s="48"/>
      <c r="O1243" s="48"/>
    </row>
    <row r="1244" spans="1:15">
      <c r="A1244" s="48"/>
      <c r="B1244" s="48"/>
      <c r="C1244" s="48"/>
      <c r="D1244" s="48"/>
      <c r="E1244" s="48"/>
      <c r="F1244" s="48"/>
      <c r="G1244" s="48"/>
      <c r="H1244" s="48"/>
      <c r="I1244" s="48"/>
      <c r="J1244" s="48"/>
      <c r="K1244" s="48"/>
      <c r="L1244" s="48"/>
      <c r="M1244" s="48"/>
      <c r="N1244" s="48"/>
      <c r="O1244" s="48"/>
    </row>
    <row r="1245" spans="1:15">
      <c r="A1245" s="48"/>
      <c r="B1245" s="48"/>
      <c r="C1245" s="48"/>
      <c r="D1245" s="48"/>
      <c r="E1245" s="48"/>
      <c r="F1245" s="48"/>
      <c r="G1245" s="48"/>
      <c r="H1245" s="48"/>
      <c r="I1245" s="48"/>
      <c r="J1245" s="48"/>
      <c r="K1245" s="48"/>
      <c r="L1245" s="48"/>
      <c r="M1245" s="48"/>
      <c r="N1245" s="48"/>
      <c r="O1245" s="48"/>
    </row>
    <row r="1246" spans="1:15">
      <c r="A1246" s="48"/>
      <c r="B1246" s="48"/>
      <c r="C1246" s="48"/>
      <c r="D1246" s="48"/>
      <c r="E1246" s="48"/>
      <c r="F1246" s="48"/>
      <c r="G1246" s="48"/>
      <c r="H1246" s="48"/>
      <c r="I1246" s="48"/>
      <c r="J1246" s="48"/>
      <c r="K1246" s="48"/>
      <c r="L1246" s="48"/>
      <c r="M1246" s="48"/>
      <c r="N1246" s="48"/>
      <c r="O1246" s="48"/>
    </row>
    <row r="1247" spans="1:15">
      <c r="A1247" s="48"/>
      <c r="B1247" s="48"/>
      <c r="C1247" s="48"/>
      <c r="D1247" s="48"/>
      <c r="E1247" s="48"/>
      <c r="F1247" s="48"/>
      <c r="G1247" s="48"/>
      <c r="H1247" s="48"/>
      <c r="I1247" s="48"/>
      <c r="J1247" s="48"/>
      <c r="K1247" s="48"/>
      <c r="L1247" s="48"/>
      <c r="M1247" s="48"/>
      <c r="N1247" s="48"/>
      <c r="O1247" s="48"/>
    </row>
    <row r="1248" spans="1:15">
      <c r="A1248" s="48"/>
      <c r="B1248" s="48"/>
      <c r="C1248" s="48"/>
      <c r="D1248" s="48"/>
      <c r="E1248" s="48"/>
      <c r="F1248" s="48"/>
      <c r="G1248" s="48"/>
      <c r="H1248" s="48"/>
      <c r="I1248" s="48"/>
      <c r="J1248" s="48"/>
      <c r="K1248" s="48"/>
      <c r="L1248" s="48"/>
      <c r="M1248" s="48"/>
      <c r="N1248" s="48"/>
      <c r="O1248" s="48"/>
    </row>
    <row r="1249" spans="1:15">
      <c r="A1249" s="48"/>
      <c r="B1249" s="48"/>
      <c r="C1249" s="48"/>
      <c r="D1249" s="48"/>
      <c r="E1249" s="48"/>
      <c r="F1249" s="48"/>
      <c r="G1249" s="48"/>
      <c r="H1249" s="48"/>
      <c r="I1249" s="48"/>
      <c r="J1249" s="48"/>
      <c r="K1249" s="48"/>
      <c r="L1249" s="48"/>
      <c r="M1249" s="48"/>
      <c r="N1249" s="48"/>
      <c r="O1249" s="48"/>
    </row>
    <row r="1250" spans="1:15">
      <c r="A1250" s="48"/>
      <c r="B1250" s="48"/>
      <c r="C1250" s="48"/>
      <c r="D1250" s="48"/>
      <c r="E1250" s="48"/>
      <c r="F1250" s="48"/>
      <c r="G1250" s="48"/>
      <c r="H1250" s="48"/>
      <c r="I1250" s="48"/>
      <c r="J1250" s="48"/>
      <c r="K1250" s="48"/>
      <c r="L1250" s="48"/>
      <c r="M1250" s="48"/>
      <c r="N1250" s="48"/>
      <c r="O1250" s="48"/>
    </row>
    <row r="1251" spans="1:15">
      <c r="A1251" s="48"/>
      <c r="B1251" s="48"/>
      <c r="C1251" s="48"/>
      <c r="D1251" s="48"/>
      <c r="E1251" s="48"/>
      <c r="F1251" s="48"/>
      <c r="G1251" s="48"/>
      <c r="H1251" s="48"/>
      <c r="I1251" s="48"/>
      <c r="J1251" s="48"/>
      <c r="K1251" s="48"/>
      <c r="L1251" s="48"/>
      <c r="M1251" s="48"/>
      <c r="N1251" s="48"/>
      <c r="O1251" s="48"/>
    </row>
    <row r="1252" spans="1:15">
      <c r="A1252" s="48"/>
      <c r="B1252" s="48"/>
      <c r="C1252" s="48"/>
      <c r="D1252" s="48"/>
      <c r="E1252" s="48"/>
      <c r="F1252" s="48"/>
      <c r="G1252" s="48"/>
      <c r="H1252" s="48"/>
      <c r="I1252" s="48"/>
      <c r="J1252" s="48"/>
      <c r="K1252" s="48"/>
      <c r="L1252" s="48"/>
      <c r="M1252" s="48"/>
      <c r="N1252" s="48"/>
      <c r="O1252" s="48"/>
    </row>
    <row r="1253" spans="1:15">
      <c r="A1253" s="48"/>
      <c r="B1253" s="48"/>
      <c r="C1253" s="48"/>
      <c r="D1253" s="48"/>
      <c r="E1253" s="48"/>
      <c r="F1253" s="48"/>
      <c r="G1253" s="48"/>
      <c r="H1253" s="48"/>
      <c r="I1253" s="48"/>
      <c r="J1253" s="48"/>
      <c r="K1253" s="48"/>
      <c r="L1253" s="48"/>
      <c r="M1253" s="48"/>
      <c r="N1253" s="48"/>
      <c r="O1253" s="48"/>
    </row>
    <row r="1254" spans="1:15">
      <c r="A1254" s="48"/>
      <c r="B1254" s="48"/>
      <c r="C1254" s="48"/>
      <c r="D1254" s="48"/>
      <c r="E1254" s="48"/>
      <c r="F1254" s="48"/>
      <c r="G1254" s="48"/>
      <c r="H1254" s="48"/>
      <c r="I1254" s="48"/>
      <c r="J1254" s="48"/>
      <c r="K1254" s="48"/>
      <c r="L1254" s="48"/>
      <c r="M1254" s="48"/>
      <c r="N1254" s="48"/>
      <c r="O1254" s="48"/>
    </row>
    <row r="1255" spans="1:15">
      <c r="A1255" s="48"/>
      <c r="B1255" s="48"/>
      <c r="C1255" s="48"/>
      <c r="D1255" s="48"/>
      <c r="E1255" s="48"/>
      <c r="F1255" s="48"/>
      <c r="G1255" s="48"/>
      <c r="H1255" s="48"/>
      <c r="I1255" s="48"/>
      <c r="J1255" s="48"/>
      <c r="K1255" s="48"/>
      <c r="L1255" s="48"/>
      <c r="M1255" s="48"/>
      <c r="N1255" s="48"/>
      <c r="O1255" s="48"/>
    </row>
    <row r="1256" spans="1:15">
      <c r="A1256" s="48"/>
      <c r="B1256" s="48"/>
      <c r="C1256" s="48"/>
      <c r="D1256" s="48"/>
      <c r="E1256" s="48"/>
      <c r="F1256" s="48"/>
      <c r="G1256" s="48"/>
      <c r="H1256" s="48"/>
      <c r="I1256" s="48"/>
      <c r="J1256" s="48"/>
      <c r="K1256" s="48"/>
      <c r="L1256" s="48"/>
      <c r="M1256" s="48"/>
      <c r="N1256" s="48"/>
      <c r="O1256" s="48"/>
    </row>
    <row r="1257" spans="1:15">
      <c r="A1257" s="48"/>
      <c r="B1257" s="48"/>
      <c r="C1257" s="48"/>
      <c r="D1257" s="48"/>
      <c r="E1257" s="48"/>
      <c r="F1257" s="48"/>
      <c r="G1257" s="48"/>
      <c r="H1257" s="48"/>
      <c r="I1257" s="48"/>
      <c r="J1257" s="48"/>
      <c r="K1257" s="48"/>
      <c r="L1257" s="48"/>
      <c r="M1257" s="48"/>
      <c r="N1257" s="48"/>
      <c r="O1257" s="48"/>
    </row>
    <row r="1258" spans="1:15">
      <c r="A1258" s="48"/>
      <c r="B1258" s="48"/>
      <c r="C1258" s="48"/>
      <c r="D1258" s="48"/>
      <c r="E1258" s="48"/>
      <c r="F1258" s="48"/>
      <c r="G1258" s="48"/>
      <c r="H1258" s="48"/>
      <c r="I1258" s="48"/>
      <c r="J1258" s="48"/>
      <c r="K1258" s="48"/>
      <c r="L1258" s="48"/>
      <c r="M1258" s="48"/>
      <c r="N1258" s="48"/>
      <c r="O1258" s="48"/>
    </row>
    <row r="1259" spans="1:15">
      <c r="A1259" s="48"/>
      <c r="B1259" s="48"/>
      <c r="C1259" s="48"/>
      <c r="D1259" s="48"/>
      <c r="E1259" s="48"/>
      <c r="F1259" s="48"/>
      <c r="G1259" s="48"/>
      <c r="H1259" s="48"/>
      <c r="I1259" s="48"/>
      <c r="J1259" s="48"/>
      <c r="K1259" s="48"/>
      <c r="L1259" s="48"/>
      <c r="M1259" s="48"/>
      <c r="N1259" s="48"/>
      <c r="O1259" s="48"/>
    </row>
    <row r="1260" spans="1:15">
      <c r="A1260" s="48"/>
      <c r="B1260" s="48"/>
      <c r="C1260" s="48"/>
      <c r="D1260" s="48"/>
      <c r="E1260" s="48"/>
      <c r="F1260" s="48"/>
      <c r="G1260" s="48"/>
      <c r="H1260" s="48"/>
      <c r="I1260" s="48"/>
      <c r="J1260" s="48"/>
      <c r="K1260" s="48"/>
      <c r="L1260" s="48"/>
      <c r="M1260" s="48"/>
      <c r="N1260" s="48"/>
      <c r="O1260" s="48"/>
    </row>
    <row r="1261" spans="1:15">
      <c r="A1261" s="48"/>
      <c r="B1261" s="48"/>
      <c r="C1261" s="48"/>
      <c r="D1261" s="48"/>
      <c r="E1261" s="48"/>
      <c r="F1261" s="48"/>
      <c r="G1261" s="48"/>
      <c r="H1261" s="48"/>
      <c r="I1261" s="48"/>
      <c r="J1261" s="48"/>
      <c r="K1261" s="48"/>
      <c r="L1261" s="48"/>
      <c r="M1261" s="48"/>
      <c r="N1261" s="48"/>
      <c r="O1261" s="48"/>
    </row>
    <row r="1262" spans="1:15">
      <c r="A1262" s="48"/>
      <c r="B1262" s="48"/>
      <c r="C1262" s="48"/>
      <c r="D1262" s="48"/>
      <c r="E1262" s="48"/>
      <c r="F1262" s="48"/>
      <c r="G1262" s="48"/>
      <c r="H1262" s="48"/>
      <c r="I1262" s="48"/>
      <c r="J1262" s="48"/>
      <c r="K1262" s="48"/>
      <c r="L1262" s="48"/>
      <c r="M1262" s="48"/>
      <c r="N1262" s="48"/>
      <c r="O1262" s="48"/>
    </row>
    <row r="1263" spans="1:15">
      <c r="A1263" s="48"/>
      <c r="B1263" s="48"/>
      <c r="C1263" s="48"/>
      <c r="D1263" s="48"/>
      <c r="E1263" s="48"/>
      <c r="F1263" s="48"/>
      <c r="G1263" s="48"/>
      <c r="H1263" s="48"/>
      <c r="I1263" s="48"/>
      <c r="J1263" s="48"/>
      <c r="K1263" s="48"/>
      <c r="L1263" s="48"/>
      <c r="M1263" s="48"/>
      <c r="N1263" s="48"/>
      <c r="O1263" s="48"/>
    </row>
    <row r="1264" spans="1:15">
      <c r="A1264" s="48"/>
      <c r="B1264" s="48"/>
      <c r="C1264" s="48"/>
      <c r="D1264" s="48"/>
      <c r="E1264" s="48"/>
      <c r="F1264" s="48"/>
      <c r="G1264" s="48"/>
      <c r="H1264" s="48"/>
      <c r="I1264" s="48"/>
      <c r="J1264" s="48"/>
      <c r="K1264" s="48"/>
      <c r="L1264" s="48"/>
      <c r="M1264" s="48"/>
      <c r="N1264" s="48"/>
      <c r="O1264" s="48"/>
    </row>
    <row r="1265" spans="1:15">
      <c r="A1265" s="48"/>
      <c r="B1265" s="48"/>
      <c r="C1265" s="48"/>
      <c r="D1265" s="48"/>
      <c r="E1265" s="48"/>
      <c r="F1265" s="48"/>
      <c r="G1265" s="48"/>
      <c r="H1265" s="48"/>
      <c r="I1265" s="48"/>
      <c r="J1265" s="48"/>
      <c r="K1265" s="48"/>
      <c r="L1265" s="48"/>
      <c r="M1265" s="48"/>
      <c r="N1265" s="48"/>
      <c r="O1265" s="48"/>
    </row>
    <row r="1266" spans="1:15">
      <c r="A1266" s="48"/>
      <c r="B1266" s="48"/>
      <c r="C1266" s="48"/>
      <c r="D1266" s="48"/>
      <c r="E1266" s="48"/>
      <c r="F1266" s="48"/>
      <c r="G1266" s="48"/>
      <c r="H1266" s="48"/>
      <c r="I1266" s="48"/>
      <c r="J1266" s="48"/>
      <c r="K1266" s="48"/>
      <c r="L1266" s="48"/>
      <c r="M1266" s="48"/>
      <c r="N1266" s="48"/>
      <c r="O1266" s="48"/>
    </row>
    <row r="1267" spans="1:15">
      <c r="A1267" s="48"/>
      <c r="B1267" s="48"/>
      <c r="C1267" s="48"/>
      <c r="D1267" s="48"/>
      <c r="E1267" s="48"/>
      <c r="F1267" s="48"/>
      <c r="G1267" s="48"/>
      <c r="H1267" s="48"/>
      <c r="I1267" s="48"/>
      <c r="J1267" s="48"/>
      <c r="K1267" s="48"/>
      <c r="L1267" s="48"/>
      <c r="M1267" s="48"/>
      <c r="N1267" s="48"/>
      <c r="O1267" s="48"/>
    </row>
    <row r="1268" spans="1:15">
      <c r="A1268" s="48"/>
      <c r="B1268" s="48"/>
      <c r="C1268" s="48"/>
      <c r="D1268" s="48"/>
      <c r="E1268" s="48"/>
      <c r="F1268" s="48"/>
      <c r="G1268" s="48"/>
      <c r="H1268" s="48"/>
      <c r="I1268" s="48"/>
      <c r="J1268" s="48"/>
      <c r="K1268" s="48"/>
      <c r="L1268" s="48"/>
      <c r="M1268" s="48"/>
      <c r="N1268" s="48"/>
      <c r="O1268" s="48"/>
    </row>
    <row r="1269" spans="1:15">
      <c r="A1269" s="48"/>
      <c r="B1269" s="48"/>
      <c r="C1269" s="48"/>
      <c r="D1269" s="48"/>
      <c r="E1269" s="48"/>
      <c r="F1269" s="48"/>
      <c r="G1269" s="48"/>
      <c r="H1269" s="48"/>
      <c r="I1269" s="48"/>
      <c r="J1269" s="48"/>
      <c r="K1269" s="48"/>
      <c r="L1269" s="48"/>
      <c r="M1269" s="48"/>
      <c r="N1269" s="48"/>
      <c r="O1269" s="48"/>
    </row>
    <row r="1270" spans="1:15">
      <c r="A1270" s="48"/>
      <c r="B1270" s="48"/>
      <c r="C1270" s="48"/>
      <c r="D1270" s="48"/>
      <c r="E1270" s="48"/>
      <c r="F1270" s="48"/>
      <c r="G1270" s="48"/>
      <c r="H1270" s="48"/>
      <c r="I1270" s="48"/>
      <c r="J1270" s="48"/>
      <c r="K1270" s="48"/>
      <c r="L1270" s="48"/>
      <c r="M1270" s="48"/>
      <c r="N1270" s="48"/>
      <c r="O1270" s="48"/>
    </row>
    <row r="1271" spans="1:15">
      <c r="A1271" s="48"/>
      <c r="B1271" s="48"/>
      <c r="C1271" s="48"/>
      <c r="D1271" s="48"/>
      <c r="E1271" s="48"/>
      <c r="F1271" s="48"/>
      <c r="G1271" s="48"/>
      <c r="H1271" s="48"/>
      <c r="I1271" s="48"/>
      <c r="J1271" s="48"/>
      <c r="K1271" s="48"/>
      <c r="L1271" s="48"/>
      <c r="M1271" s="48"/>
      <c r="N1271" s="48"/>
      <c r="O1271" s="48"/>
    </row>
    <row r="1272" spans="1:15">
      <c r="A1272" s="48"/>
      <c r="B1272" s="48"/>
      <c r="C1272" s="48"/>
      <c r="D1272" s="48"/>
      <c r="E1272" s="48"/>
      <c r="F1272" s="48"/>
      <c r="G1272" s="48"/>
      <c r="H1272" s="48"/>
      <c r="I1272" s="48"/>
      <c r="J1272" s="48"/>
      <c r="K1272" s="48"/>
      <c r="L1272" s="48"/>
      <c r="M1272" s="48"/>
      <c r="N1272" s="48"/>
      <c r="O1272" s="48"/>
    </row>
    <row r="1273" spans="1:15">
      <c r="A1273" s="48"/>
      <c r="B1273" s="48"/>
      <c r="C1273" s="48"/>
      <c r="D1273" s="48"/>
      <c r="E1273" s="48"/>
      <c r="F1273" s="48"/>
      <c r="G1273" s="48"/>
      <c r="H1273" s="48"/>
      <c r="I1273" s="48"/>
      <c r="J1273" s="48"/>
      <c r="K1273" s="48"/>
      <c r="L1273" s="48"/>
      <c r="M1273" s="48"/>
      <c r="N1273" s="48"/>
      <c r="O1273" s="48"/>
    </row>
    <row r="1274" spans="1:15">
      <c r="A1274" s="48"/>
      <c r="B1274" s="48"/>
      <c r="C1274" s="48"/>
      <c r="D1274" s="48"/>
      <c r="E1274" s="48"/>
      <c r="F1274" s="48"/>
      <c r="G1274" s="48"/>
      <c r="H1274" s="48"/>
      <c r="I1274" s="48"/>
      <c r="J1274" s="48"/>
      <c r="K1274" s="48"/>
      <c r="L1274" s="48"/>
      <c r="M1274" s="48"/>
      <c r="N1274" s="48"/>
      <c r="O1274" s="48"/>
    </row>
    <row r="1275" spans="1:15">
      <c r="A1275" s="48"/>
      <c r="B1275" s="48"/>
      <c r="C1275" s="48"/>
      <c r="D1275" s="48"/>
      <c r="E1275" s="48"/>
      <c r="F1275" s="48"/>
      <c r="G1275" s="48"/>
      <c r="H1275" s="48"/>
      <c r="I1275" s="48"/>
      <c r="J1275" s="48"/>
      <c r="K1275" s="48"/>
      <c r="L1275" s="48"/>
      <c r="M1275" s="48"/>
      <c r="N1275" s="48"/>
      <c r="O1275" s="48"/>
    </row>
    <row r="1276" spans="1:15">
      <c r="A1276" s="48"/>
      <c r="B1276" s="48"/>
      <c r="C1276" s="48"/>
      <c r="D1276" s="48"/>
      <c r="E1276" s="48"/>
      <c r="F1276" s="48"/>
      <c r="G1276" s="48"/>
      <c r="H1276" s="48"/>
      <c r="I1276" s="48"/>
      <c r="J1276" s="48"/>
      <c r="K1276" s="48"/>
      <c r="L1276" s="48"/>
      <c r="M1276" s="48"/>
      <c r="N1276" s="48"/>
      <c r="O1276" s="48"/>
    </row>
    <row r="1277" spans="1:15">
      <c r="A1277" s="48"/>
      <c r="B1277" s="48"/>
      <c r="C1277" s="48"/>
      <c r="D1277" s="48"/>
      <c r="E1277" s="48"/>
      <c r="F1277" s="48"/>
      <c r="G1277" s="48"/>
      <c r="H1277" s="48"/>
      <c r="I1277" s="48"/>
      <c r="J1277" s="48"/>
      <c r="K1277" s="48"/>
      <c r="L1277" s="48"/>
      <c r="M1277" s="48"/>
      <c r="N1277" s="48"/>
      <c r="O1277" s="48"/>
    </row>
    <row r="1278" spans="1:15">
      <c r="A1278" s="48"/>
      <c r="B1278" s="48"/>
      <c r="C1278" s="48"/>
      <c r="D1278" s="48"/>
      <c r="E1278" s="48"/>
      <c r="F1278" s="48"/>
      <c r="G1278" s="48"/>
      <c r="H1278" s="48"/>
      <c r="I1278" s="48"/>
      <c r="J1278" s="48"/>
      <c r="K1278" s="48"/>
      <c r="L1278" s="48"/>
      <c r="M1278" s="48"/>
      <c r="N1278" s="48"/>
      <c r="O1278" s="48"/>
    </row>
    <row r="1279" spans="1:15">
      <c r="A1279" s="48"/>
      <c r="B1279" s="48"/>
      <c r="C1279" s="48"/>
      <c r="D1279" s="48"/>
      <c r="E1279" s="48"/>
      <c r="F1279" s="48"/>
      <c r="G1279" s="48"/>
      <c r="H1279" s="48"/>
      <c r="I1279" s="48"/>
      <c r="J1279" s="48"/>
      <c r="K1279" s="48"/>
      <c r="L1279" s="48"/>
      <c r="M1279" s="48"/>
      <c r="N1279" s="48"/>
      <c r="O1279" s="48"/>
    </row>
    <row r="1280" spans="1:15">
      <c r="A1280" s="48"/>
      <c r="B1280" s="48"/>
      <c r="C1280" s="48"/>
      <c r="D1280" s="48"/>
      <c r="E1280" s="48"/>
      <c r="F1280" s="48"/>
      <c r="G1280" s="48"/>
      <c r="H1280" s="48"/>
      <c r="I1280" s="48"/>
      <c r="J1280" s="48"/>
      <c r="K1280" s="48"/>
      <c r="L1280" s="48"/>
      <c r="M1280" s="48"/>
      <c r="N1280" s="48"/>
      <c r="O1280" s="48"/>
    </row>
    <row r="1281" spans="1:15">
      <c r="A1281" s="48"/>
      <c r="B1281" s="48"/>
      <c r="C1281" s="48"/>
      <c r="D1281" s="48"/>
      <c r="E1281" s="48"/>
      <c r="F1281" s="48"/>
      <c r="G1281" s="48"/>
      <c r="H1281" s="48"/>
      <c r="I1281" s="48"/>
      <c r="J1281" s="48"/>
      <c r="K1281" s="48"/>
      <c r="L1281" s="48"/>
      <c r="M1281" s="48"/>
      <c r="N1281" s="48"/>
      <c r="O1281" s="48"/>
    </row>
    <row r="1282" spans="1:15">
      <c r="A1282" s="48"/>
      <c r="B1282" s="48"/>
      <c r="C1282" s="48"/>
      <c r="D1282" s="48"/>
      <c r="E1282" s="48"/>
      <c r="F1282" s="48"/>
      <c r="G1282" s="48"/>
      <c r="H1282" s="48"/>
      <c r="I1282" s="48"/>
      <c r="J1282" s="48"/>
      <c r="K1282" s="48"/>
      <c r="L1282" s="48"/>
      <c r="M1282" s="48"/>
      <c r="N1282" s="48"/>
      <c r="O1282" s="48"/>
    </row>
    <row r="1283" spans="1:15">
      <c r="A1283" s="48"/>
      <c r="B1283" s="48"/>
      <c r="C1283" s="48"/>
      <c r="D1283" s="48"/>
      <c r="E1283" s="48"/>
      <c r="F1283" s="48"/>
      <c r="G1283" s="48"/>
      <c r="H1283" s="48"/>
      <c r="I1283" s="48"/>
      <c r="J1283" s="48"/>
      <c r="K1283" s="48"/>
      <c r="L1283" s="48"/>
      <c r="M1283" s="48"/>
      <c r="N1283" s="48"/>
      <c r="O1283" s="48"/>
    </row>
    <row r="1284" spans="1:15">
      <c r="A1284" s="48"/>
      <c r="B1284" s="48"/>
      <c r="C1284" s="48"/>
      <c r="D1284" s="48"/>
      <c r="E1284" s="48"/>
      <c r="F1284" s="48"/>
      <c r="G1284" s="48"/>
      <c r="H1284" s="48"/>
      <c r="I1284" s="48"/>
      <c r="J1284" s="48"/>
      <c r="K1284" s="48"/>
      <c r="L1284" s="48"/>
      <c r="M1284" s="48"/>
      <c r="N1284" s="48"/>
      <c r="O1284" s="48"/>
    </row>
    <row r="1285" spans="1:15">
      <c r="A1285" s="48"/>
      <c r="B1285" s="48"/>
      <c r="C1285" s="48"/>
      <c r="D1285" s="48"/>
      <c r="E1285" s="48"/>
      <c r="F1285" s="48"/>
      <c r="G1285" s="48"/>
      <c r="H1285" s="48"/>
      <c r="I1285" s="48"/>
      <c r="J1285" s="48"/>
      <c r="K1285" s="48"/>
      <c r="L1285" s="48"/>
      <c r="M1285" s="48"/>
      <c r="N1285" s="48"/>
      <c r="O1285" s="48"/>
    </row>
    <row r="1286" spans="1:15">
      <c r="A1286" s="48"/>
      <c r="B1286" s="48"/>
      <c r="C1286" s="48"/>
      <c r="D1286" s="48"/>
      <c r="E1286" s="48"/>
      <c r="F1286" s="48"/>
      <c r="G1286" s="48"/>
      <c r="H1286" s="48"/>
      <c r="I1286" s="48"/>
      <c r="J1286" s="48"/>
      <c r="K1286" s="48"/>
      <c r="L1286" s="48"/>
      <c r="M1286" s="48"/>
      <c r="N1286" s="48"/>
      <c r="O1286" s="48"/>
    </row>
    <row r="1287" spans="1:15">
      <c r="A1287" s="48"/>
      <c r="B1287" s="48"/>
      <c r="C1287" s="48"/>
      <c r="D1287" s="48"/>
      <c r="E1287" s="48"/>
      <c r="F1287" s="48"/>
      <c r="G1287" s="48"/>
      <c r="H1287" s="48"/>
      <c r="I1287" s="48"/>
      <c r="J1287" s="48"/>
      <c r="K1287" s="48"/>
      <c r="L1287" s="48"/>
      <c r="M1287" s="48"/>
      <c r="N1287" s="48"/>
      <c r="O1287" s="48"/>
    </row>
    <row r="1288" spans="1:15">
      <c r="A1288" s="48"/>
      <c r="B1288" s="48"/>
      <c r="C1288" s="48"/>
      <c r="D1288" s="48"/>
      <c r="E1288" s="48"/>
      <c r="F1288" s="48"/>
      <c r="G1288" s="48"/>
      <c r="H1288" s="48"/>
      <c r="I1288" s="48"/>
      <c r="J1288" s="48"/>
      <c r="K1288" s="48"/>
      <c r="L1288" s="48"/>
      <c r="M1288" s="48"/>
      <c r="N1288" s="48"/>
      <c r="O1288" s="48"/>
    </row>
    <row r="1289" spans="1:15">
      <c r="A1289" s="48"/>
      <c r="B1289" s="48"/>
      <c r="C1289" s="48"/>
      <c r="D1289" s="48"/>
      <c r="E1289" s="48"/>
      <c r="F1289" s="48"/>
      <c r="G1289" s="48"/>
      <c r="H1289" s="48"/>
      <c r="I1289" s="48"/>
      <c r="J1289" s="48"/>
      <c r="K1289" s="48"/>
      <c r="L1289" s="48"/>
      <c r="M1289" s="48"/>
      <c r="N1289" s="48"/>
      <c r="O1289" s="48"/>
    </row>
    <row r="1290" spans="1:15">
      <c r="A1290" s="48"/>
      <c r="B1290" s="48"/>
      <c r="C1290" s="48"/>
      <c r="D1290" s="48"/>
      <c r="E1290" s="48"/>
      <c r="F1290" s="48"/>
      <c r="G1290" s="48"/>
      <c r="H1290" s="48"/>
      <c r="I1290" s="48"/>
      <c r="J1290" s="48"/>
      <c r="K1290" s="48"/>
      <c r="L1290" s="48"/>
      <c r="M1290" s="48"/>
      <c r="N1290" s="48"/>
      <c r="O1290" s="48"/>
    </row>
    <row r="1291" spans="1:15">
      <c r="A1291" s="48"/>
      <c r="B1291" s="48"/>
      <c r="C1291" s="48"/>
      <c r="D1291" s="48"/>
      <c r="E1291" s="48"/>
      <c r="F1291" s="48"/>
      <c r="G1291" s="48"/>
      <c r="H1291" s="48"/>
      <c r="I1291" s="48"/>
      <c r="J1291" s="48"/>
      <c r="K1291" s="48"/>
      <c r="L1291" s="48"/>
      <c r="M1291" s="48"/>
      <c r="N1291" s="48"/>
      <c r="O1291" s="48"/>
    </row>
    <row r="1292" spans="1:15">
      <c r="A1292" s="48"/>
      <c r="B1292" s="48"/>
      <c r="C1292" s="48"/>
      <c r="D1292" s="48"/>
      <c r="E1292" s="48"/>
      <c r="F1292" s="48"/>
      <c r="G1292" s="48"/>
      <c r="H1292" s="48"/>
      <c r="I1292" s="48"/>
      <c r="J1292" s="48"/>
      <c r="K1292" s="48"/>
      <c r="L1292" s="48"/>
      <c r="M1292" s="48"/>
      <c r="N1292" s="48"/>
      <c r="O1292" s="48"/>
    </row>
    <row r="1293" spans="1:15">
      <c r="A1293" s="48"/>
      <c r="B1293" s="48"/>
      <c r="C1293" s="48"/>
      <c r="D1293" s="48"/>
      <c r="E1293" s="48"/>
      <c r="F1293" s="48"/>
      <c r="G1293" s="48"/>
      <c r="H1293" s="48"/>
      <c r="I1293" s="48"/>
      <c r="J1293" s="48"/>
      <c r="K1293" s="48"/>
      <c r="L1293" s="48"/>
      <c r="M1293" s="48"/>
      <c r="N1293" s="48"/>
      <c r="O1293" s="48"/>
    </row>
    <row r="1294" spans="1:15">
      <c r="A1294" s="48"/>
      <c r="B1294" s="48"/>
      <c r="C1294" s="48"/>
      <c r="D1294" s="48"/>
      <c r="E1294" s="48"/>
      <c r="F1294" s="48"/>
      <c r="G1294" s="48"/>
      <c r="H1294" s="48"/>
      <c r="I1294" s="48"/>
      <c r="J1294" s="48"/>
      <c r="K1294" s="48"/>
      <c r="L1294" s="48"/>
      <c r="M1294" s="48"/>
      <c r="N1294" s="48"/>
      <c r="O1294" s="48"/>
    </row>
    <row r="1295" spans="1:15">
      <c r="A1295" s="48"/>
      <c r="B1295" s="48"/>
      <c r="C1295" s="48"/>
      <c r="D1295" s="48"/>
      <c r="E1295" s="48"/>
      <c r="F1295" s="48"/>
      <c r="G1295" s="48"/>
      <c r="H1295" s="48"/>
      <c r="I1295" s="48"/>
      <c r="J1295" s="48"/>
      <c r="K1295" s="48"/>
      <c r="L1295" s="48"/>
      <c r="M1295" s="48"/>
      <c r="N1295" s="48"/>
      <c r="O1295" s="48"/>
    </row>
    <row r="1296" spans="1:15">
      <c r="A1296" s="48"/>
      <c r="B1296" s="48"/>
      <c r="C1296" s="48"/>
      <c r="D1296" s="48"/>
      <c r="E1296" s="48"/>
      <c r="F1296" s="48"/>
      <c r="G1296" s="48"/>
      <c r="H1296" s="48"/>
      <c r="I1296" s="48"/>
      <c r="J1296" s="48"/>
      <c r="K1296" s="48"/>
      <c r="L1296" s="48"/>
      <c r="M1296" s="48"/>
      <c r="N1296" s="48"/>
      <c r="O1296" s="48"/>
    </row>
    <row r="1297" spans="1:15">
      <c r="A1297" s="48"/>
      <c r="B1297" s="48"/>
      <c r="C1297" s="48"/>
      <c r="D1297" s="48"/>
      <c r="E1297" s="48"/>
      <c r="F1297" s="48"/>
      <c r="G1297" s="48"/>
      <c r="H1297" s="48"/>
      <c r="I1297" s="48"/>
      <c r="J1297" s="48"/>
      <c r="K1297" s="48"/>
      <c r="L1297" s="48"/>
      <c r="M1297" s="48"/>
      <c r="N1297" s="48"/>
      <c r="O1297" s="48"/>
    </row>
    <row r="1298" spans="1:15">
      <c r="A1298" s="48"/>
      <c r="B1298" s="48"/>
      <c r="C1298" s="48"/>
      <c r="D1298" s="48"/>
      <c r="E1298" s="48"/>
      <c r="F1298" s="48"/>
      <c r="G1298" s="48"/>
      <c r="H1298" s="48"/>
      <c r="I1298" s="48"/>
      <c r="J1298" s="48"/>
      <c r="K1298" s="48"/>
      <c r="L1298" s="48"/>
      <c r="M1298" s="48"/>
      <c r="N1298" s="48"/>
      <c r="O1298" s="48"/>
    </row>
    <row r="1299" spans="1:15">
      <c r="A1299" s="48"/>
      <c r="B1299" s="48"/>
      <c r="C1299" s="48"/>
      <c r="D1299" s="48"/>
      <c r="E1299" s="48"/>
      <c r="F1299" s="48"/>
      <c r="G1299" s="48"/>
      <c r="H1299" s="48"/>
      <c r="I1299" s="48"/>
      <c r="J1299" s="48"/>
      <c r="K1299" s="48"/>
      <c r="L1299" s="48"/>
      <c r="M1299" s="48"/>
      <c r="N1299" s="48"/>
      <c r="O1299" s="48"/>
    </row>
    <row r="1300" spans="1:15">
      <c r="A1300" s="48"/>
      <c r="B1300" s="48"/>
      <c r="C1300" s="48"/>
      <c r="D1300" s="48"/>
      <c r="E1300" s="48"/>
      <c r="F1300" s="48"/>
      <c r="G1300" s="48"/>
      <c r="H1300" s="48"/>
      <c r="I1300" s="48"/>
      <c r="J1300" s="48"/>
      <c r="K1300" s="48"/>
      <c r="L1300" s="48"/>
      <c r="M1300" s="48"/>
      <c r="N1300" s="48"/>
      <c r="O1300" s="48"/>
    </row>
    <row r="1301" spans="1:15">
      <c r="A1301" s="48"/>
      <c r="B1301" s="48"/>
      <c r="C1301" s="48"/>
      <c r="D1301" s="48"/>
      <c r="E1301" s="48"/>
      <c r="F1301" s="48"/>
      <c r="G1301" s="48"/>
      <c r="H1301" s="48"/>
      <c r="I1301" s="48"/>
      <c r="J1301" s="48"/>
      <c r="K1301" s="48"/>
      <c r="L1301" s="48"/>
      <c r="M1301" s="48"/>
      <c r="N1301" s="48"/>
      <c r="O1301" s="48"/>
    </row>
    <row r="1302" spans="1:15">
      <c r="A1302" s="48"/>
      <c r="B1302" s="48"/>
      <c r="C1302" s="48"/>
      <c r="D1302" s="48"/>
      <c r="E1302" s="48"/>
      <c r="F1302" s="48"/>
      <c r="G1302" s="48"/>
      <c r="H1302" s="48"/>
      <c r="I1302" s="48"/>
      <c r="J1302" s="48"/>
      <c r="K1302" s="48"/>
      <c r="L1302" s="48"/>
      <c r="M1302" s="48"/>
      <c r="N1302" s="48"/>
      <c r="O1302" s="48"/>
    </row>
    <row r="1303" spans="1:15">
      <c r="A1303" s="48"/>
      <c r="B1303" s="48"/>
      <c r="C1303" s="48"/>
      <c r="D1303" s="48"/>
      <c r="E1303" s="48"/>
      <c r="F1303" s="48"/>
      <c r="G1303" s="48"/>
      <c r="H1303" s="48"/>
      <c r="I1303" s="48"/>
      <c r="J1303" s="48"/>
      <c r="K1303" s="48"/>
      <c r="L1303" s="48"/>
      <c r="M1303" s="48"/>
      <c r="N1303" s="48"/>
      <c r="O1303" s="48"/>
    </row>
    <row r="1304" spans="1:15">
      <c r="A1304" s="48"/>
      <c r="B1304" s="48"/>
      <c r="C1304" s="48"/>
      <c r="D1304" s="48"/>
      <c r="E1304" s="48"/>
      <c r="F1304" s="48"/>
      <c r="G1304" s="48"/>
      <c r="H1304" s="48"/>
      <c r="I1304" s="48"/>
      <c r="J1304" s="48"/>
      <c r="K1304" s="48"/>
      <c r="L1304" s="48"/>
      <c r="M1304" s="48"/>
      <c r="N1304" s="48"/>
      <c r="O1304" s="48"/>
    </row>
    <row r="1305" spans="1:15">
      <c r="A1305" s="48"/>
      <c r="B1305" s="48"/>
      <c r="C1305" s="48"/>
      <c r="D1305" s="48"/>
      <c r="E1305" s="48"/>
      <c r="F1305" s="48"/>
      <c r="G1305" s="48"/>
      <c r="H1305" s="48"/>
      <c r="I1305" s="48"/>
      <c r="J1305" s="48"/>
      <c r="K1305" s="48"/>
      <c r="L1305" s="48"/>
      <c r="M1305" s="48"/>
      <c r="N1305" s="48"/>
      <c r="O1305" s="48"/>
    </row>
    <row r="1306" spans="1:15">
      <c r="A1306" s="48"/>
      <c r="B1306" s="48"/>
      <c r="C1306" s="48"/>
      <c r="D1306" s="48"/>
      <c r="E1306" s="48"/>
      <c r="F1306" s="48"/>
      <c r="G1306" s="48"/>
      <c r="H1306" s="48"/>
      <c r="I1306" s="48"/>
      <c r="J1306" s="48"/>
      <c r="K1306" s="48"/>
      <c r="L1306" s="48"/>
      <c r="M1306" s="48"/>
      <c r="N1306" s="48"/>
      <c r="O1306" s="48"/>
    </row>
    <row r="1307" spans="1:15">
      <c r="A1307" s="48"/>
      <c r="B1307" s="48"/>
      <c r="C1307" s="48"/>
      <c r="D1307" s="48"/>
      <c r="E1307" s="48"/>
      <c r="F1307" s="48"/>
      <c r="G1307" s="48"/>
      <c r="H1307" s="48"/>
      <c r="I1307" s="48"/>
      <c r="J1307" s="48"/>
      <c r="K1307" s="48"/>
      <c r="L1307" s="48"/>
      <c r="M1307" s="48"/>
      <c r="N1307" s="48"/>
      <c r="O1307" s="48"/>
    </row>
    <row r="1308" spans="1:15">
      <c r="A1308" s="48"/>
      <c r="B1308" s="48"/>
      <c r="C1308" s="48"/>
      <c r="D1308" s="48"/>
      <c r="E1308" s="48"/>
      <c r="F1308" s="48"/>
      <c r="G1308" s="48"/>
      <c r="H1308" s="48"/>
      <c r="I1308" s="48"/>
      <c r="J1308" s="48"/>
      <c r="K1308" s="48"/>
      <c r="L1308" s="48"/>
      <c r="M1308" s="48"/>
      <c r="N1308" s="48"/>
      <c r="O1308" s="48"/>
    </row>
    <row r="1309" spans="1:15">
      <c r="A1309" s="48"/>
      <c r="B1309" s="48"/>
      <c r="C1309" s="48"/>
      <c r="D1309" s="48"/>
      <c r="E1309" s="48"/>
      <c r="F1309" s="48"/>
      <c r="G1309" s="48"/>
      <c r="H1309" s="48"/>
      <c r="I1309" s="48"/>
      <c r="J1309" s="48"/>
      <c r="K1309" s="48"/>
      <c r="L1309" s="48"/>
      <c r="M1309" s="48"/>
      <c r="N1309" s="48"/>
      <c r="O1309" s="48"/>
    </row>
    <row r="1310" spans="1:15">
      <c r="A1310" s="48"/>
      <c r="B1310" s="48"/>
      <c r="C1310" s="48"/>
      <c r="D1310" s="48"/>
      <c r="E1310" s="48"/>
      <c r="F1310" s="48"/>
      <c r="G1310" s="48"/>
      <c r="H1310" s="48"/>
      <c r="I1310" s="48"/>
      <c r="J1310" s="48"/>
      <c r="K1310" s="48"/>
      <c r="L1310" s="48"/>
      <c r="M1310" s="48"/>
      <c r="N1310" s="48"/>
      <c r="O1310" s="48"/>
    </row>
    <row r="1311" spans="1:15">
      <c r="A1311" s="48"/>
      <c r="B1311" s="48"/>
      <c r="C1311" s="48"/>
      <c r="D1311" s="48"/>
      <c r="E1311" s="48"/>
      <c r="F1311" s="48"/>
      <c r="G1311" s="48"/>
      <c r="H1311" s="48"/>
      <c r="I1311" s="48"/>
      <c r="J1311" s="48"/>
      <c r="K1311" s="48"/>
      <c r="L1311" s="48"/>
      <c r="M1311" s="48"/>
      <c r="N1311" s="48"/>
      <c r="O1311" s="48"/>
    </row>
    <row r="1312" spans="1:15">
      <c r="A1312" s="48"/>
      <c r="B1312" s="48"/>
      <c r="C1312" s="48"/>
      <c r="D1312" s="48"/>
      <c r="E1312" s="48"/>
      <c r="F1312" s="48"/>
      <c r="G1312" s="48"/>
      <c r="H1312" s="48"/>
      <c r="I1312" s="48"/>
      <c r="J1312" s="48"/>
      <c r="K1312" s="48"/>
      <c r="L1312" s="48"/>
      <c r="M1312" s="48"/>
      <c r="N1312" s="48"/>
      <c r="O1312" s="48"/>
    </row>
    <row r="1313" spans="1:15">
      <c r="A1313" s="48"/>
      <c r="B1313" s="48"/>
      <c r="C1313" s="48"/>
      <c r="D1313" s="48"/>
      <c r="E1313" s="48"/>
      <c r="F1313" s="48"/>
      <c r="G1313" s="48"/>
      <c r="H1313" s="48"/>
      <c r="I1313" s="48"/>
      <c r="J1313" s="48"/>
      <c r="K1313" s="48"/>
      <c r="L1313" s="48"/>
      <c r="M1313" s="48"/>
      <c r="N1313" s="48"/>
      <c r="O1313" s="48"/>
    </row>
    <row r="1314" spans="1:15">
      <c r="A1314" s="48"/>
      <c r="B1314" s="48"/>
      <c r="C1314" s="48"/>
      <c r="D1314" s="48"/>
      <c r="E1314" s="48"/>
      <c r="F1314" s="48"/>
      <c r="G1314" s="48"/>
      <c r="H1314" s="48"/>
      <c r="I1314" s="48"/>
      <c r="J1314" s="48"/>
      <c r="K1314" s="48"/>
      <c r="L1314" s="48"/>
      <c r="M1314" s="48"/>
      <c r="N1314" s="48"/>
      <c r="O1314" s="48"/>
    </row>
    <row r="1315" spans="1:15">
      <c r="A1315" s="48"/>
      <c r="B1315" s="48"/>
      <c r="C1315" s="48"/>
      <c r="D1315" s="48"/>
      <c r="E1315" s="48"/>
      <c r="F1315" s="48"/>
      <c r="G1315" s="48"/>
      <c r="H1315" s="48"/>
      <c r="I1315" s="48"/>
      <c r="J1315" s="48"/>
      <c r="K1315" s="48"/>
      <c r="L1315" s="48"/>
      <c r="M1315" s="48"/>
      <c r="N1315" s="48"/>
      <c r="O1315" s="48"/>
    </row>
    <row r="1316" spans="1:15">
      <c r="A1316" s="48"/>
      <c r="B1316" s="48"/>
      <c r="C1316" s="48"/>
      <c r="D1316" s="48"/>
      <c r="E1316" s="48"/>
      <c r="F1316" s="48"/>
      <c r="G1316" s="48"/>
      <c r="H1316" s="48"/>
      <c r="I1316" s="48"/>
      <c r="J1316" s="48"/>
      <c r="K1316" s="48"/>
      <c r="L1316" s="48"/>
      <c r="M1316" s="48"/>
      <c r="N1316" s="48"/>
      <c r="O1316" s="48"/>
    </row>
    <row r="1317" spans="1:15">
      <c r="A1317" s="48"/>
      <c r="B1317" s="48"/>
      <c r="C1317" s="48"/>
      <c r="D1317" s="48"/>
      <c r="E1317" s="48"/>
      <c r="F1317" s="48"/>
      <c r="G1317" s="48"/>
      <c r="H1317" s="48"/>
      <c r="I1317" s="48"/>
      <c r="J1317" s="48"/>
      <c r="K1317" s="48"/>
      <c r="L1317" s="48"/>
      <c r="M1317" s="48"/>
      <c r="N1317" s="48"/>
      <c r="O1317" s="48"/>
    </row>
    <row r="1318" spans="1:15">
      <c r="A1318" s="48"/>
      <c r="B1318" s="48"/>
      <c r="C1318" s="48"/>
      <c r="D1318" s="48"/>
      <c r="E1318" s="48"/>
      <c r="F1318" s="48"/>
      <c r="G1318" s="48"/>
      <c r="H1318" s="48"/>
      <c r="I1318" s="48"/>
      <c r="J1318" s="48"/>
      <c r="K1318" s="48"/>
      <c r="L1318" s="48"/>
      <c r="M1318" s="48"/>
      <c r="N1318" s="48"/>
      <c r="O1318" s="48"/>
    </row>
    <row r="1319" spans="1:15">
      <c r="A1319" s="48"/>
      <c r="B1319" s="48"/>
      <c r="C1319" s="48"/>
      <c r="D1319" s="48"/>
      <c r="E1319" s="48"/>
      <c r="F1319" s="48"/>
      <c r="G1319" s="48"/>
      <c r="H1319" s="48"/>
      <c r="I1319" s="48"/>
      <c r="J1319" s="48"/>
      <c r="K1319" s="48"/>
      <c r="L1319" s="48"/>
      <c r="M1319" s="48"/>
      <c r="N1319" s="48"/>
      <c r="O1319" s="48"/>
    </row>
    <row r="1320" spans="1:15">
      <c r="A1320" s="48"/>
      <c r="B1320" s="48"/>
      <c r="C1320" s="48"/>
      <c r="D1320" s="48"/>
      <c r="E1320" s="48"/>
      <c r="F1320" s="48"/>
      <c r="G1320" s="48"/>
      <c r="H1320" s="48"/>
      <c r="I1320" s="48"/>
      <c r="J1320" s="48"/>
      <c r="K1320" s="48"/>
      <c r="L1320" s="48"/>
      <c r="M1320" s="48"/>
      <c r="N1320" s="48"/>
      <c r="O1320" s="48"/>
    </row>
    <row r="1321" spans="1:15">
      <c r="A1321" s="48"/>
      <c r="B1321" s="48"/>
      <c r="C1321" s="48"/>
      <c r="D1321" s="48"/>
      <c r="E1321" s="48"/>
      <c r="F1321" s="48"/>
      <c r="G1321" s="48"/>
      <c r="H1321" s="48"/>
      <c r="I1321" s="48"/>
      <c r="J1321" s="48"/>
      <c r="K1321" s="48"/>
      <c r="L1321" s="48"/>
      <c r="M1321" s="48"/>
      <c r="N1321" s="48"/>
      <c r="O1321" s="48"/>
    </row>
    <row r="1322" spans="1:15">
      <c r="A1322" s="48"/>
      <c r="B1322" s="48"/>
      <c r="C1322" s="48"/>
      <c r="D1322" s="48"/>
      <c r="E1322" s="48"/>
      <c r="F1322" s="48"/>
      <c r="G1322" s="48"/>
      <c r="H1322" s="48"/>
      <c r="I1322" s="48"/>
      <c r="J1322" s="48"/>
      <c r="K1322" s="48"/>
      <c r="L1322" s="48"/>
      <c r="M1322" s="48"/>
      <c r="N1322" s="48"/>
      <c r="O1322" s="48"/>
    </row>
    <row r="1323" spans="1:15">
      <c r="A1323" s="48"/>
      <c r="B1323" s="48"/>
      <c r="C1323" s="48"/>
      <c r="D1323" s="48"/>
      <c r="E1323" s="48"/>
      <c r="F1323" s="48"/>
      <c r="G1323" s="48"/>
      <c r="H1323" s="48"/>
      <c r="I1323" s="48"/>
      <c r="J1323" s="48"/>
      <c r="K1323" s="48"/>
      <c r="L1323" s="48"/>
      <c r="M1323" s="48"/>
      <c r="N1323" s="48"/>
      <c r="O1323" s="48"/>
    </row>
    <row r="1324" spans="1:15">
      <c r="A1324" s="48"/>
      <c r="B1324" s="48"/>
      <c r="C1324" s="48"/>
      <c r="D1324" s="48"/>
      <c r="E1324" s="48"/>
      <c r="F1324" s="48"/>
      <c r="G1324" s="48"/>
      <c r="H1324" s="48"/>
      <c r="I1324" s="48"/>
      <c r="J1324" s="48"/>
      <c r="K1324" s="48"/>
      <c r="L1324" s="48"/>
      <c r="M1324" s="48"/>
      <c r="N1324" s="48"/>
      <c r="O1324" s="48"/>
    </row>
    <row r="1325" spans="1:15">
      <c r="A1325" s="48"/>
      <c r="B1325" s="48"/>
      <c r="C1325" s="48"/>
      <c r="D1325" s="48"/>
      <c r="E1325" s="48"/>
      <c r="F1325" s="48"/>
      <c r="G1325" s="48"/>
      <c r="H1325" s="48"/>
      <c r="I1325" s="48"/>
      <c r="J1325" s="48"/>
      <c r="K1325" s="48"/>
      <c r="L1325" s="48"/>
      <c r="M1325" s="48"/>
      <c r="N1325" s="48"/>
      <c r="O1325" s="48"/>
    </row>
    <row r="1326" spans="1:15">
      <c r="A1326" s="48"/>
      <c r="B1326" s="48"/>
      <c r="C1326" s="48"/>
      <c r="D1326" s="48"/>
      <c r="E1326" s="48"/>
      <c r="F1326" s="48"/>
      <c r="G1326" s="48"/>
      <c r="H1326" s="48"/>
      <c r="I1326" s="48"/>
      <c r="J1326" s="48"/>
      <c r="K1326" s="48"/>
      <c r="L1326" s="48"/>
      <c r="M1326" s="48"/>
      <c r="N1326" s="48"/>
      <c r="O1326" s="48"/>
    </row>
    <row r="1327" spans="1:15">
      <c r="A1327" s="48"/>
      <c r="B1327" s="48"/>
      <c r="C1327" s="48"/>
      <c r="D1327" s="48"/>
      <c r="E1327" s="48"/>
      <c r="F1327" s="48"/>
      <c r="G1327" s="48"/>
      <c r="H1327" s="48"/>
      <c r="I1327" s="48"/>
      <c r="J1327" s="48"/>
      <c r="K1327" s="48"/>
      <c r="L1327" s="48"/>
      <c r="M1327" s="48"/>
      <c r="N1327" s="48"/>
      <c r="O1327" s="48"/>
    </row>
    <row r="1328" spans="1:15">
      <c r="A1328" s="48"/>
      <c r="B1328" s="48"/>
      <c r="C1328" s="48"/>
      <c r="D1328" s="48"/>
      <c r="E1328" s="48"/>
      <c r="F1328" s="48"/>
      <c r="G1328" s="48"/>
      <c r="H1328" s="48"/>
      <c r="I1328" s="48"/>
      <c r="J1328" s="48"/>
      <c r="K1328" s="48"/>
      <c r="L1328" s="48"/>
      <c r="M1328" s="48"/>
      <c r="N1328" s="48"/>
      <c r="O1328" s="48"/>
    </row>
    <row r="1329" spans="1:15">
      <c r="A1329" s="48"/>
      <c r="B1329" s="48"/>
      <c r="C1329" s="48"/>
      <c r="D1329" s="48"/>
      <c r="E1329" s="48"/>
      <c r="F1329" s="48"/>
      <c r="G1329" s="48"/>
      <c r="H1329" s="48"/>
      <c r="I1329" s="48"/>
      <c r="J1329" s="48"/>
      <c r="K1329" s="48"/>
      <c r="L1329" s="48"/>
      <c r="M1329" s="48"/>
      <c r="N1329" s="48"/>
      <c r="O1329" s="48"/>
    </row>
    <row r="1330" spans="1:15">
      <c r="A1330" s="48"/>
      <c r="B1330" s="48"/>
      <c r="C1330" s="48"/>
      <c r="D1330" s="48"/>
      <c r="E1330" s="48"/>
      <c r="F1330" s="48"/>
      <c r="G1330" s="48"/>
      <c r="H1330" s="48"/>
      <c r="I1330" s="48"/>
      <c r="J1330" s="48"/>
      <c r="K1330" s="48"/>
      <c r="L1330" s="48"/>
      <c r="M1330" s="48"/>
      <c r="N1330" s="48"/>
      <c r="O1330" s="48"/>
    </row>
    <row r="1331" spans="1:15">
      <c r="A1331" s="48"/>
      <c r="B1331" s="48"/>
      <c r="C1331" s="48"/>
      <c r="D1331" s="48"/>
      <c r="E1331" s="48"/>
      <c r="F1331" s="48"/>
      <c r="G1331" s="48"/>
      <c r="H1331" s="48"/>
      <c r="I1331" s="48"/>
      <c r="J1331" s="48"/>
      <c r="K1331" s="48"/>
      <c r="L1331" s="48"/>
      <c r="M1331" s="48"/>
      <c r="N1331" s="48"/>
      <c r="O1331" s="48"/>
    </row>
    <row r="1332" spans="1:15">
      <c r="A1332" s="48"/>
      <c r="B1332" s="48"/>
      <c r="C1332" s="48"/>
      <c r="D1332" s="48"/>
      <c r="E1332" s="48"/>
      <c r="F1332" s="48"/>
      <c r="G1332" s="48"/>
      <c r="H1332" s="48"/>
      <c r="I1332" s="48"/>
      <c r="J1332" s="48"/>
      <c r="K1332" s="48"/>
      <c r="L1332" s="48"/>
      <c r="M1332" s="48"/>
      <c r="N1332" s="48"/>
      <c r="O1332" s="48"/>
    </row>
    <row r="1333" spans="1:15">
      <c r="A1333" s="48"/>
      <c r="B1333" s="48"/>
      <c r="C1333" s="48"/>
      <c r="D1333" s="48"/>
      <c r="E1333" s="48"/>
      <c r="F1333" s="48"/>
      <c r="G1333" s="48"/>
      <c r="H1333" s="48"/>
      <c r="I1333" s="48"/>
      <c r="J1333" s="48"/>
      <c r="K1333" s="48"/>
      <c r="L1333" s="48"/>
      <c r="M1333" s="48"/>
      <c r="N1333" s="48"/>
      <c r="O1333" s="48"/>
    </row>
    <row r="1334" spans="1:15">
      <c r="A1334" s="48"/>
      <c r="B1334" s="48"/>
      <c r="C1334" s="48"/>
      <c r="D1334" s="48"/>
      <c r="E1334" s="48"/>
      <c r="F1334" s="48"/>
      <c r="G1334" s="48"/>
      <c r="H1334" s="48"/>
      <c r="I1334" s="48"/>
      <c r="J1334" s="48"/>
      <c r="K1334" s="48"/>
      <c r="L1334" s="48"/>
      <c r="M1334" s="48"/>
      <c r="N1334" s="48"/>
      <c r="O1334" s="48"/>
    </row>
    <row r="1335" spans="1:15">
      <c r="A1335" s="48"/>
      <c r="B1335" s="48"/>
      <c r="C1335" s="48"/>
      <c r="D1335" s="48"/>
      <c r="E1335" s="48"/>
      <c r="F1335" s="48"/>
      <c r="G1335" s="48"/>
      <c r="H1335" s="48"/>
      <c r="I1335" s="48"/>
      <c r="J1335" s="48"/>
      <c r="K1335" s="48"/>
      <c r="L1335" s="48"/>
      <c r="M1335" s="48"/>
      <c r="N1335" s="48"/>
      <c r="O1335" s="48"/>
    </row>
    <row r="1336" spans="1:15">
      <c r="A1336" s="48"/>
      <c r="B1336" s="48"/>
      <c r="C1336" s="48"/>
      <c r="D1336" s="48"/>
      <c r="E1336" s="48"/>
      <c r="F1336" s="48"/>
      <c r="G1336" s="48"/>
      <c r="H1336" s="48"/>
      <c r="I1336" s="48"/>
      <c r="J1336" s="48"/>
      <c r="K1336" s="48"/>
      <c r="L1336" s="48"/>
      <c r="M1336" s="48"/>
      <c r="N1336" s="48"/>
      <c r="O1336" s="48"/>
    </row>
    <row r="1337" spans="1:15">
      <c r="A1337" s="48"/>
      <c r="B1337" s="48"/>
      <c r="C1337" s="48"/>
      <c r="D1337" s="48"/>
      <c r="E1337" s="48"/>
      <c r="F1337" s="48"/>
      <c r="G1337" s="48"/>
      <c r="H1337" s="48"/>
      <c r="I1337" s="48"/>
      <c r="J1337" s="48"/>
      <c r="K1337" s="48"/>
      <c r="L1337" s="48"/>
      <c r="M1337" s="48"/>
      <c r="N1337" s="48"/>
      <c r="O1337" s="48"/>
    </row>
    <row r="1338" spans="1:15">
      <c r="A1338" s="48"/>
      <c r="B1338" s="48"/>
      <c r="C1338" s="48"/>
      <c r="D1338" s="48"/>
      <c r="E1338" s="48"/>
      <c r="F1338" s="48"/>
      <c r="G1338" s="48"/>
      <c r="H1338" s="48"/>
      <c r="I1338" s="48"/>
      <c r="J1338" s="48"/>
      <c r="K1338" s="48"/>
      <c r="L1338" s="48"/>
      <c r="M1338" s="48"/>
      <c r="N1338" s="48"/>
      <c r="O1338" s="48"/>
    </row>
    <row r="1339" spans="1:15">
      <c r="A1339" s="48"/>
      <c r="B1339" s="48"/>
      <c r="C1339" s="48"/>
      <c r="D1339" s="48"/>
      <c r="E1339" s="48"/>
      <c r="F1339" s="48"/>
      <c r="G1339" s="48"/>
      <c r="H1339" s="48"/>
      <c r="I1339" s="48"/>
      <c r="J1339" s="48"/>
      <c r="K1339" s="48"/>
      <c r="L1339" s="48"/>
      <c r="M1339" s="48"/>
      <c r="N1339" s="48"/>
      <c r="O1339" s="48"/>
    </row>
    <row r="1340" spans="1:15">
      <c r="A1340" s="48"/>
      <c r="B1340" s="48"/>
      <c r="C1340" s="48"/>
      <c r="D1340" s="48"/>
      <c r="E1340" s="48"/>
      <c r="F1340" s="48"/>
      <c r="G1340" s="48"/>
      <c r="H1340" s="48"/>
      <c r="I1340" s="48"/>
      <c r="J1340" s="48"/>
      <c r="K1340" s="48"/>
      <c r="L1340" s="48"/>
      <c r="M1340" s="48"/>
      <c r="N1340" s="48"/>
      <c r="O1340" s="48"/>
    </row>
    <row r="1341" spans="1:15">
      <c r="A1341" s="48"/>
      <c r="B1341" s="48"/>
      <c r="C1341" s="48"/>
      <c r="D1341" s="48"/>
      <c r="E1341" s="48"/>
      <c r="F1341" s="48"/>
      <c r="G1341" s="48"/>
      <c r="H1341" s="48"/>
      <c r="I1341" s="48"/>
      <c r="J1341" s="48"/>
      <c r="K1341" s="48"/>
      <c r="L1341" s="48"/>
      <c r="M1341" s="48"/>
      <c r="N1341" s="48"/>
      <c r="O1341" s="48"/>
    </row>
    <row r="1342" spans="1:15">
      <c r="A1342" s="48"/>
      <c r="B1342" s="48"/>
      <c r="C1342" s="48"/>
      <c r="D1342" s="48"/>
      <c r="E1342" s="48"/>
      <c r="F1342" s="48"/>
      <c r="G1342" s="48"/>
      <c r="H1342" s="48"/>
      <c r="I1342" s="48"/>
      <c r="J1342" s="48"/>
      <c r="K1342" s="48"/>
      <c r="L1342" s="48"/>
      <c r="M1342" s="48"/>
      <c r="N1342" s="48"/>
      <c r="O1342" s="48"/>
    </row>
    <row r="1343" spans="1:15">
      <c r="A1343" s="48"/>
      <c r="B1343" s="48"/>
      <c r="C1343" s="48"/>
      <c r="D1343" s="48"/>
      <c r="E1343" s="48"/>
      <c r="F1343" s="48"/>
      <c r="G1343" s="48"/>
      <c r="H1343" s="48"/>
      <c r="I1343" s="48"/>
      <c r="J1343" s="48"/>
      <c r="K1343" s="48"/>
      <c r="L1343" s="48"/>
      <c r="M1343" s="48"/>
      <c r="N1343" s="48"/>
      <c r="O1343" s="48"/>
    </row>
    <row r="1344" spans="1:15">
      <c r="A1344" s="48"/>
      <c r="B1344" s="48"/>
      <c r="C1344" s="48"/>
      <c r="D1344" s="48"/>
      <c r="E1344" s="48"/>
      <c r="F1344" s="48"/>
      <c r="G1344" s="48"/>
      <c r="H1344" s="48"/>
      <c r="I1344" s="48"/>
      <c r="J1344" s="48"/>
      <c r="K1344" s="48"/>
      <c r="L1344" s="48"/>
      <c r="M1344" s="48"/>
      <c r="N1344" s="48"/>
      <c r="O1344" s="48"/>
    </row>
    <row r="1345" spans="1:15">
      <c r="A1345" s="48"/>
      <c r="B1345" s="48"/>
      <c r="C1345" s="48"/>
      <c r="D1345" s="48"/>
      <c r="E1345" s="48"/>
      <c r="F1345" s="48"/>
      <c r="G1345" s="48"/>
      <c r="H1345" s="48"/>
      <c r="I1345" s="48"/>
      <c r="J1345" s="48"/>
      <c r="K1345" s="48"/>
      <c r="L1345" s="48"/>
      <c r="M1345" s="48"/>
      <c r="N1345" s="48"/>
      <c r="O1345" s="48"/>
    </row>
    <row r="1346" spans="1:15">
      <c r="A1346" s="48"/>
      <c r="B1346" s="48"/>
      <c r="C1346" s="48"/>
      <c r="D1346" s="48"/>
      <c r="E1346" s="48"/>
      <c r="F1346" s="48"/>
      <c r="G1346" s="48"/>
      <c r="H1346" s="48"/>
      <c r="I1346" s="48"/>
      <c r="J1346" s="48"/>
      <c r="K1346" s="48"/>
      <c r="L1346" s="48"/>
      <c r="M1346" s="48"/>
      <c r="N1346" s="48"/>
      <c r="O1346" s="48"/>
    </row>
    <row r="1347" spans="1:15">
      <c r="A1347" s="48"/>
      <c r="B1347" s="48"/>
      <c r="C1347" s="48"/>
      <c r="D1347" s="48"/>
      <c r="E1347" s="48"/>
      <c r="F1347" s="48"/>
      <c r="G1347" s="48"/>
      <c r="H1347" s="48"/>
      <c r="I1347" s="48"/>
      <c r="J1347" s="48"/>
      <c r="K1347" s="48"/>
      <c r="L1347" s="48"/>
      <c r="M1347" s="48"/>
      <c r="N1347" s="48"/>
      <c r="O1347" s="48"/>
    </row>
    <row r="1348" spans="1:15">
      <c r="A1348" s="48"/>
      <c r="B1348" s="48"/>
      <c r="C1348" s="48"/>
      <c r="D1348" s="48"/>
      <c r="E1348" s="48"/>
      <c r="F1348" s="48"/>
      <c r="G1348" s="48"/>
      <c r="H1348" s="48"/>
      <c r="I1348" s="48"/>
      <c r="J1348" s="48"/>
      <c r="K1348" s="48"/>
      <c r="L1348" s="48"/>
      <c r="M1348" s="48"/>
      <c r="N1348" s="48"/>
      <c r="O1348" s="48"/>
    </row>
    <row r="1349" spans="1:15">
      <c r="A1349" s="48"/>
      <c r="B1349" s="48"/>
      <c r="C1349" s="48"/>
      <c r="D1349" s="48"/>
      <c r="E1349" s="48"/>
      <c r="F1349" s="48"/>
      <c r="G1349" s="48"/>
      <c r="H1349" s="48"/>
      <c r="I1349" s="48"/>
      <c r="J1349" s="48"/>
      <c r="K1349" s="48"/>
      <c r="L1349" s="48"/>
      <c r="M1349" s="48"/>
      <c r="N1349" s="48"/>
      <c r="O1349" s="48"/>
    </row>
    <row r="1350" spans="1:15">
      <c r="A1350" s="48"/>
      <c r="B1350" s="48"/>
      <c r="C1350" s="48"/>
      <c r="D1350" s="48"/>
      <c r="E1350" s="48"/>
      <c r="F1350" s="48"/>
      <c r="G1350" s="48"/>
      <c r="H1350" s="48"/>
      <c r="I1350" s="48"/>
      <c r="J1350" s="48"/>
      <c r="K1350" s="48"/>
      <c r="L1350" s="48"/>
      <c r="M1350" s="48"/>
      <c r="N1350" s="48"/>
      <c r="O1350" s="48"/>
    </row>
    <row r="1351" spans="1:15">
      <c r="A1351" s="48"/>
      <c r="B1351" s="48"/>
      <c r="C1351" s="48"/>
      <c r="D1351" s="48"/>
      <c r="E1351" s="48"/>
      <c r="F1351" s="48"/>
      <c r="G1351" s="48"/>
      <c r="H1351" s="48"/>
      <c r="I1351" s="48"/>
      <c r="J1351" s="48"/>
      <c r="K1351" s="48"/>
      <c r="L1351" s="48"/>
      <c r="M1351" s="48"/>
      <c r="N1351" s="48"/>
      <c r="O1351" s="48"/>
    </row>
    <row r="1352" spans="1:15">
      <c r="A1352" s="48"/>
      <c r="B1352" s="48"/>
      <c r="C1352" s="48"/>
      <c r="D1352" s="48"/>
      <c r="E1352" s="48"/>
      <c r="F1352" s="48"/>
      <c r="G1352" s="48"/>
      <c r="H1352" s="48"/>
      <c r="I1352" s="48"/>
      <c r="J1352" s="48"/>
      <c r="K1352" s="48"/>
      <c r="L1352" s="48"/>
      <c r="M1352" s="48"/>
      <c r="N1352" s="48"/>
      <c r="O1352" s="48"/>
    </row>
    <row r="1353" spans="1:15">
      <c r="A1353" s="48"/>
      <c r="B1353" s="48"/>
      <c r="C1353" s="48"/>
      <c r="D1353" s="48"/>
      <c r="E1353" s="48"/>
      <c r="F1353" s="48"/>
      <c r="G1353" s="48"/>
      <c r="H1353" s="48"/>
      <c r="I1353" s="48"/>
      <c r="J1353" s="48"/>
      <c r="K1353" s="48"/>
      <c r="L1353" s="48"/>
      <c r="M1353" s="48"/>
      <c r="N1353" s="48"/>
      <c r="O1353" s="48"/>
    </row>
    <row r="1354" spans="1:15">
      <c r="A1354" s="48"/>
      <c r="B1354" s="48"/>
      <c r="C1354" s="48"/>
      <c r="D1354" s="48"/>
      <c r="E1354" s="48"/>
      <c r="F1354" s="48"/>
      <c r="G1354" s="48"/>
      <c r="H1354" s="48"/>
      <c r="I1354" s="48"/>
      <c r="J1354" s="48"/>
      <c r="K1354" s="48"/>
      <c r="L1354" s="48"/>
      <c r="M1354" s="48"/>
      <c r="N1354" s="48"/>
      <c r="O1354" s="48"/>
    </row>
    <row r="1355" spans="1:15">
      <c r="A1355" s="48"/>
      <c r="B1355" s="48"/>
      <c r="C1355" s="48"/>
      <c r="D1355" s="48"/>
      <c r="E1355" s="48"/>
      <c r="F1355" s="48"/>
      <c r="G1355" s="48"/>
      <c r="H1355" s="48"/>
      <c r="I1355" s="48"/>
      <c r="J1355" s="48"/>
      <c r="K1355" s="48"/>
      <c r="L1355" s="48"/>
      <c r="M1355" s="48"/>
      <c r="N1355" s="48"/>
      <c r="O1355" s="48"/>
    </row>
    <row r="1356" spans="1:15">
      <c r="A1356" s="48"/>
      <c r="B1356" s="48"/>
      <c r="C1356" s="48"/>
      <c r="D1356" s="48"/>
      <c r="E1356" s="48"/>
      <c r="F1356" s="48"/>
      <c r="G1356" s="48"/>
      <c r="H1356" s="48"/>
      <c r="I1356" s="48"/>
      <c r="J1356" s="48"/>
      <c r="K1356" s="48"/>
      <c r="L1356" s="48"/>
      <c r="M1356" s="48"/>
      <c r="N1356" s="48"/>
      <c r="O1356" s="48"/>
    </row>
    <row r="1357" spans="1:15">
      <c r="A1357" s="48"/>
      <c r="B1357" s="48"/>
      <c r="C1357" s="48"/>
      <c r="D1357" s="48"/>
      <c r="E1357" s="48"/>
      <c r="F1357" s="48"/>
      <c r="G1357" s="48"/>
      <c r="H1357" s="48"/>
      <c r="I1357" s="48"/>
      <c r="J1357" s="48"/>
      <c r="K1357" s="48"/>
      <c r="L1357" s="48"/>
      <c r="M1357" s="48"/>
      <c r="N1357" s="48"/>
      <c r="O1357" s="48"/>
    </row>
    <row r="1358" spans="1:15">
      <c r="A1358" s="48"/>
      <c r="B1358" s="48"/>
      <c r="C1358" s="48"/>
      <c r="D1358" s="48"/>
      <c r="E1358" s="48"/>
      <c r="F1358" s="48"/>
      <c r="G1358" s="48"/>
      <c r="H1358" s="48"/>
      <c r="I1358" s="48"/>
      <c r="J1358" s="48"/>
      <c r="K1358" s="48"/>
      <c r="L1358" s="48"/>
      <c r="M1358" s="48"/>
      <c r="N1358" s="48"/>
      <c r="O1358" s="48"/>
    </row>
    <row r="1359" spans="1:15">
      <c r="A1359" s="48"/>
      <c r="B1359" s="48"/>
      <c r="C1359" s="48"/>
      <c r="D1359" s="48"/>
      <c r="E1359" s="48"/>
      <c r="F1359" s="48"/>
      <c r="G1359" s="48"/>
      <c r="H1359" s="48"/>
      <c r="I1359" s="48"/>
      <c r="J1359" s="48"/>
      <c r="K1359" s="48"/>
      <c r="L1359" s="48"/>
      <c r="M1359" s="48"/>
      <c r="N1359" s="48"/>
      <c r="O1359" s="48"/>
    </row>
    <row r="1360" spans="1:15">
      <c r="A1360" s="48"/>
      <c r="B1360" s="48"/>
      <c r="C1360" s="48"/>
      <c r="D1360" s="48"/>
      <c r="E1360" s="48"/>
      <c r="F1360" s="48"/>
      <c r="G1360" s="48"/>
      <c r="H1360" s="48"/>
      <c r="I1360" s="48"/>
      <c r="J1360" s="48"/>
      <c r="K1360" s="48"/>
      <c r="L1360" s="48"/>
      <c r="M1360" s="48"/>
      <c r="N1360" s="48"/>
      <c r="O1360" s="48"/>
    </row>
    <row r="1361" spans="1:15">
      <c r="A1361" s="48"/>
      <c r="B1361" s="48"/>
      <c r="C1361" s="48"/>
      <c r="D1361" s="48"/>
      <c r="E1361" s="48"/>
      <c r="F1361" s="48"/>
      <c r="G1361" s="48"/>
      <c r="H1361" s="48"/>
      <c r="I1361" s="48"/>
      <c r="J1361" s="48"/>
      <c r="K1361" s="48"/>
      <c r="L1361" s="48"/>
      <c r="M1361" s="48"/>
      <c r="N1361" s="48"/>
      <c r="O1361" s="48"/>
    </row>
    <row r="1362" spans="1:15">
      <c r="A1362" s="48"/>
      <c r="B1362" s="48"/>
      <c r="C1362" s="48"/>
      <c r="D1362" s="48"/>
      <c r="E1362" s="48"/>
      <c r="F1362" s="48"/>
      <c r="G1362" s="48"/>
      <c r="H1362" s="48"/>
      <c r="I1362" s="48"/>
      <c r="J1362" s="48"/>
      <c r="K1362" s="48"/>
      <c r="L1362" s="48"/>
      <c r="M1362" s="48"/>
      <c r="N1362" s="48"/>
      <c r="O1362" s="48"/>
    </row>
    <row r="1363" spans="1:15">
      <c r="A1363" s="48"/>
      <c r="B1363" s="48"/>
      <c r="C1363" s="48"/>
      <c r="D1363" s="48"/>
      <c r="E1363" s="48"/>
      <c r="F1363" s="48"/>
      <c r="G1363" s="48"/>
      <c r="H1363" s="48"/>
      <c r="I1363" s="48"/>
      <c r="J1363" s="48"/>
      <c r="K1363" s="48"/>
      <c r="L1363" s="48"/>
      <c r="M1363" s="48"/>
      <c r="N1363" s="48"/>
      <c r="O1363" s="48"/>
    </row>
    <row r="1364" spans="1:15">
      <c r="A1364" s="48"/>
      <c r="B1364" s="48"/>
      <c r="C1364" s="48"/>
      <c r="D1364" s="48"/>
      <c r="E1364" s="48"/>
      <c r="F1364" s="48"/>
      <c r="G1364" s="48"/>
      <c r="H1364" s="48"/>
      <c r="I1364" s="48"/>
      <c r="J1364" s="48"/>
      <c r="K1364" s="48"/>
      <c r="L1364" s="48"/>
      <c r="M1364" s="48"/>
      <c r="N1364" s="48"/>
      <c r="O1364" s="48"/>
    </row>
    <row r="1365" spans="1:15">
      <c r="A1365" s="48"/>
      <c r="B1365" s="48"/>
      <c r="C1365" s="48"/>
      <c r="D1365" s="48"/>
      <c r="E1365" s="48"/>
      <c r="F1365" s="48"/>
      <c r="G1365" s="48"/>
      <c r="H1365" s="48"/>
      <c r="I1365" s="48"/>
      <c r="J1365" s="48"/>
      <c r="K1365" s="48"/>
      <c r="L1365" s="48"/>
      <c r="M1365" s="48"/>
      <c r="N1365" s="48"/>
      <c r="O1365" s="48"/>
    </row>
    <row r="1366" spans="1:15">
      <c r="A1366" s="48"/>
      <c r="B1366" s="48"/>
      <c r="C1366" s="48"/>
      <c r="D1366" s="48"/>
      <c r="E1366" s="48"/>
      <c r="F1366" s="48"/>
      <c r="G1366" s="48"/>
      <c r="H1366" s="48"/>
      <c r="I1366" s="48"/>
      <c r="J1366" s="48"/>
      <c r="K1366" s="48"/>
      <c r="L1366" s="48"/>
      <c r="M1366" s="48"/>
      <c r="N1366" s="48"/>
      <c r="O1366" s="48"/>
    </row>
    <row r="1367" spans="1:15">
      <c r="A1367" s="48"/>
      <c r="B1367" s="48"/>
      <c r="C1367" s="48"/>
      <c r="D1367" s="48"/>
      <c r="E1367" s="48"/>
      <c r="F1367" s="48"/>
      <c r="G1367" s="48"/>
      <c r="H1367" s="48"/>
      <c r="I1367" s="48"/>
      <c r="J1367" s="48"/>
      <c r="K1367" s="48"/>
      <c r="L1367" s="48"/>
      <c r="M1367" s="48"/>
      <c r="N1367" s="48"/>
      <c r="O1367" s="48"/>
    </row>
    <row r="1368" spans="1:15">
      <c r="A1368" s="48"/>
      <c r="B1368" s="48"/>
      <c r="C1368" s="48"/>
      <c r="D1368" s="48"/>
      <c r="E1368" s="48"/>
      <c r="F1368" s="48"/>
      <c r="G1368" s="48"/>
      <c r="H1368" s="48"/>
      <c r="I1368" s="48"/>
      <c r="J1368" s="48"/>
      <c r="K1368" s="48"/>
      <c r="L1368" s="48"/>
      <c r="M1368" s="48"/>
      <c r="N1368" s="48"/>
      <c r="O1368" s="48"/>
    </row>
    <row r="1369" spans="1:15">
      <c r="A1369" s="48"/>
      <c r="B1369" s="48"/>
      <c r="C1369" s="48"/>
      <c r="D1369" s="48"/>
      <c r="E1369" s="48"/>
      <c r="F1369" s="48"/>
      <c r="G1369" s="48"/>
      <c r="H1369" s="48"/>
      <c r="I1369" s="48"/>
      <c r="J1369" s="48"/>
      <c r="K1369" s="48"/>
      <c r="L1369" s="48"/>
      <c r="M1369" s="48"/>
      <c r="N1369" s="48"/>
      <c r="O1369" s="48"/>
    </row>
    <row r="1370" spans="1:15">
      <c r="A1370" s="48"/>
      <c r="B1370" s="48"/>
      <c r="C1370" s="48"/>
      <c r="D1370" s="48"/>
      <c r="E1370" s="48"/>
      <c r="F1370" s="48"/>
      <c r="G1370" s="48"/>
      <c r="H1370" s="48"/>
      <c r="I1370" s="48"/>
      <c r="J1370" s="48"/>
      <c r="K1370" s="48"/>
      <c r="L1370" s="48"/>
      <c r="M1370" s="48"/>
      <c r="N1370" s="48"/>
      <c r="O1370" s="48"/>
    </row>
    <row r="1371" spans="1:15">
      <c r="A1371" s="48"/>
      <c r="B1371" s="48"/>
      <c r="C1371" s="48"/>
      <c r="D1371" s="48"/>
      <c r="E1371" s="48"/>
      <c r="F1371" s="48"/>
      <c r="G1371" s="48"/>
      <c r="H1371" s="48"/>
      <c r="I1371" s="48"/>
      <c r="J1371" s="48"/>
      <c r="K1371" s="48"/>
      <c r="L1371" s="48"/>
      <c r="M1371" s="48"/>
      <c r="N1371" s="48"/>
      <c r="O1371" s="48"/>
    </row>
    <row r="1372" spans="1:15">
      <c r="A1372" s="48"/>
      <c r="B1372" s="48"/>
      <c r="C1372" s="48"/>
      <c r="D1372" s="48"/>
      <c r="E1372" s="48"/>
      <c r="F1372" s="48"/>
      <c r="G1372" s="48"/>
      <c r="H1372" s="48"/>
      <c r="I1372" s="48"/>
      <c r="J1372" s="48"/>
      <c r="K1372" s="48"/>
      <c r="L1372" s="48"/>
      <c r="M1372" s="48"/>
      <c r="N1372" s="48"/>
      <c r="O1372" s="48"/>
    </row>
    <row r="1373" spans="1:15">
      <c r="A1373" s="48"/>
      <c r="B1373" s="48"/>
      <c r="C1373" s="48"/>
      <c r="D1373" s="48"/>
      <c r="E1373" s="48"/>
      <c r="F1373" s="48"/>
      <c r="G1373" s="48"/>
      <c r="H1373" s="48"/>
      <c r="I1373" s="48"/>
      <c r="J1373" s="48"/>
      <c r="K1373" s="48"/>
      <c r="L1373" s="48"/>
      <c r="M1373" s="48"/>
      <c r="N1373" s="48"/>
      <c r="O1373" s="48"/>
    </row>
    <row r="1374" spans="1:15">
      <c r="A1374" s="48"/>
      <c r="B1374" s="48"/>
      <c r="C1374" s="48"/>
      <c r="D1374" s="48"/>
      <c r="E1374" s="48"/>
      <c r="F1374" s="48"/>
      <c r="G1374" s="48"/>
      <c r="H1374" s="48"/>
      <c r="I1374" s="48"/>
      <c r="J1374" s="48"/>
      <c r="K1374" s="48"/>
      <c r="L1374" s="48"/>
      <c r="M1374" s="48"/>
      <c r="N1374" s="48"/>
      <c r="O1374" s="48"/>
    </row>
    <row r="1375" spans="1:15">
      <c r="A1375" s="48"/>
      <c r="B1375" s="48"/>
      <c r="C1375" s="48"/>
      <c r="D1375" s="48"/>
      <c r="E1375" s="48"/>
      <c r="F1375" s="48"/>
      <c r="G1375" s="48"/>
      <c r="H1375" s="48"/>
      <c r="I1375" s="48"/>
      <c r="J1375" s="48"/>
      <c r="K1375" s="48"/>
      <c r="L1375" s="48"/>
      <c r="M1375" s="48"/>
      <c r="N1375" s="48"/>
      <c r="O1375" s="48"/>
    </row>
    <row r="1376" spans="1:15">
      <c r="A1376" s="48"/>
      <c r="B1376" s="48"/>
      <c r="C1376" s="48"/>
      <c r="D1376" s="48"/>
      <c r="E1376" s="48"/>
      <c r="F1376" s="48"/>
      <c r="G1376" s="48"/>
      <c r="H1376" s="48"/>
      <c r="I1376" s="48"/>
      <c r="J1376" s="48"/>
      <c r="K1376" s="48"/>
      <c r="L1376" s="48"/>
      <c r="M1376" s="48"/>
      <c r="N1376" s="48"/>
      <c r="O1376" s="48"/>
    </row>
    <row r="1377" spans="1:15">
      <c r="A1377" s="48"/>
      <c r="B1377" s="48"/>
      <c r="C1377" s="48"/>
      <c r="D1377" s="48"/>
      <c r="E1377" s="48"/>
      <c r="F1377" s="48"/>
      <c r="G1377" s="48"/>
      <c r="H1377" s="48"/>
      <c r="I1377" s="48"/>
      <c r="J1377" s="48"/>
      <c r="K1377" s="48"/>
      <c r="L1377" s="48"/>
      <c r="M1377" s="48"/>
      <c r="N1377" s="48"/>
      <c r="O1377" s="48"/>
    </row>
    <row r="1378" spans="1:15">
      <c r="A1378" s="48"/>
      <c r="B1378" s="48"/>
      <c r="C1378" s="48"/>
      <c r="D1378" s="48"/>
      <c r="E1378" s="48"/>
      <c r="F1378" s="48"/>
      <c r="G1378" s="48"/>
      <c r="H1378" s="48"/>
      <c r="I1378" s="48"/>
      <c r="J1378" s="48"/>
      <c r="K1378" s="48"/>
      <c r="L1378" s="48"/>
      <c r="M1378" s="48"/>
      <c r="N1378" s="48"/>
      <c r="O1378" s="48"/>
    </row>
    <row r="1379" spans="1:15">
      <c r="A1379" s="48"/>
      <c r="B1379" s="48"/>
      <c r="C1379" s="48"/>
      <c r="D1379" s="48"/>
      <c r="E1379" s="48"/>
      <c r="F1379" s="48"/>
      <c r="G1379" s="48"/>
      <c r="H1379" s="48"/>
      <c r="I1379" s="48"/>
      <c r="J1379" s="48"/>
      <c r="K1379" s="48"/>
      <c r="L1379" s="48"/>
      <c r="M1379" s="48"/>
      <c r="N1379" s="48"/>
      <c r="O1379" s="48"/>
    </row>
    <row r="1380" spans="1:15">
      <c r="A1380" s="48"/>
      <c r="B1380" s="48"/>
      <c r="C1380" s="48"/>
      <c r="D1380" s="48"/>
      <c r="E1380" s="48"/>
      <c r="F1380" s="48"/>
      <c r="G1380" s="48"/>
      <c r="H1380" s="48"/>
      <c r="I1380" s="48"/>
      <c r="J1380" s="48"/>
      <c r="K1380" s="48"/>
      <c r="L1380" s="48"/>
      <c r="M1380" s="48"/>
      <c r="N1380" s="48"/>
      <c r="O1380" s="48"/>
    </row>
    <row r="1381" spans="1:15">
      <c r="A1381" s="48"/>
      <c r="B1381" s="48"/>
      <c r="C1381" s="48"/>
      <c r="D1381" s="48"/>
      <c r="E1381" s="48"/>
      <c r="F1381" s="48"/>
      <c r="G1381" s="48"/>
      <c r="H1381" s="48"/>
      <c r="I1381" s="48"/>
      <c r="J1381" s="48"/>
      <c r="K1381" s="48"/>
      <c r="L1381" s="48"/>
      <c r="M1381" s="48"/>
      <c r="N1381" s="48"/>
      <c r="O1381" s="48"/>
    </row>
    <row r="1382" spans="1:15">
      <c r="A1382" s="48"/>
      <c r="B1382" s="48"/>
      <c r="C1382" s="48"/>
      <c r="D1382" s="48"/>
      <c r="E1382" s="48"/>
      <c r="F1382" s="48"/>
      <c r="G1382" s="48"/>
      <c r="H1382" s="48"/>
      <c r="I1382" s="48"/>
      <c r="J1382" s="48"/>
      <c r="K1382" s="48"/>
      <c r="L1382" s="48"/>
      <c r="M1382" s="48"/>
      <c r="N1382" s="48"/>
      <c r="O1382" s="48"/>
    </row>
    <row r="1383" spans="1:15">
      <c r="A1383" s="48"/>
      <c r="B1383" s="48"/>
      <c r="C1383" s="48"/>
      <c r="D1383" s="48"/>
      <c r="E1383" s="48"/>
      <c r="F1383" s="48"/>
      <c r="G1383" s="48"/>
      <c r="H1383" s="48"/>
      <c r="I1383" s="48"/>
      <c r="J1383" s="48"/>
      <c r="K1383" s="48"/>
      <c r="L1383" s="48"/>
      <c r="M1383" s="48"/>
      <c r="N1383" s="48"/>
      <c r="O1383" s="48"/>
    </row>
    <row r="1384" spans="1:15">
      <c r="A1384" s="48"/>
      <c r="B1384" s="48"/>
      <c r="C1384" s="48"/>
      <c r="D1384" s="48"/>
      <c r="E1384" s="48"/>
      <c r="F1384" s="48"/>
      <c r="G1384" s="48"/>
      <c r="H1384" s="48"/>
      <c r="I1384" s="48"/>
      <c r="J1384" s="48"/>
      <c r="K1384" s="48"/>
      <c r="L1384" s="48"/>
      <c r="M1384" s="48"/>
      <c r="N1384" s="48"/>
      <c r="O1384" s="48"/>
    </row>
    <row r="1385" spans="1:15">
      <c r="A1385" s="48"/>
      <c r="B1385" s="48"/>
      <c r="C1385" s="48"/>
      <c r="D1385" s="48"/>
      <c r="E1385" s="48"/>
      <c r="F1385" s="48"/>
      <c r="G1385" s="48"/>
      <c r="H1385" s="48"/>
      <c r="I1385" s="48"/>
      <c r="J1385" s="48"/>
      <c r="K1385" s="48"/>
      <c r="L1385" s="48"/>
      <c r="M1385" s="48"/>
      <c r="N1385" s="48"/>
      <c r="O1385" s="48"/>
    </row>
    <row r="1386" spans="1:15">
      <c r="A1386" s="48"/>
      <c r="B1386" s="48"/>
      <c r="C1386" s="48"/>
      <c r="D1386" s="48"/>
      <c r="E1386" s="48"/>
      <c r="F1386" s="48"/>
      <c r="G1386" s="48"/>
      <c r="H1386" s="48"/>
      <c r="I1386" s="48"/>
      <c r="J1386" s="48"/>
      <c r="K1386" s="48"/>
      <c r="L1386" s="48"/>
      <c r="M1386" s="48"/>
      <c r="N1386" s="48"/>
      <c r="O1386" s="48"/>
    </row>
    <row r="1387" spans="1:15">
      <c r="A1387" s="48"/>
      <c r="B1387" s="48"/>
      <c r="C1387" s="48"/>
      <c r="D1387" s="48"/>
      <c r="E1387" s="48"/>
      <c r="F1387" s="48"/>
      <c r="G1387" s="48"/>
      <c r="H1387" s="48"/>
      <c r="I1387" s="48"/>
      <c r="J1387" s="48"/>
      <c r="K1387" s="48"/>
      <c r="L1387" s="48"/>
      <c r="M1387" s="48"/>
      <c r="N1387" s="48"/>
      <c r="O1387" s="48"/>
    </row>
    <row r="1388" spans="1:15">
      <c r="A1388" s="48"/>
      <c r="B1388" s="48"/>
      <c r="C1388" s="48"/>
      <c r="D1388" s="48"/>
      <c r="E1388" s="48"/>
      <c r="F1388" s="48"/>
      <c r="G1388" s="48"/>
      <c r="H1388" s="48"/>
      <c r="I1388" s="48"/>
      <c r="J1388" s="48"/>
      <c r="K1388" s="48"/>
      <c r="L1388" s="48"/>
      <c r="M1388" s="48"/>
      <c r="N1388" s="48"/>
      <c r="O1388" s="48"/>
    </row>
    <row r="1389" spans="1:15">
      <c r="A1389" s="48"/>
      <c r="B1389" s="48"/>
      <c r="C1389" s="48"/>
      <c r="D1389" s="48"/>
      <c r="E1389" s="48"/>
      <c r="F1389" s="48"/>
      <c r="G1389" s="48"/>
      <c r="H1389" s="48"/>
      <c r="I1389" s="48"/>
      <c r="J1389" s="48"/>
      <c r="K1389" s="48"/>
      <c r="L1389" s="48"/>
      <c r="M1389" s="48"/>
      <c r="N1389" s="48"/>
      <c r="O1389" s="48"/>
    </row>
    <row r="1390" spans="1:15">
      <c r="A1390" s="48"/>
      <c r="B1390" s="48"/>
      <c r="C1390" s="48"/>
      <c r="D1390" s="48"/>
      <c r="E1390" s="48"/>
      <c r="F1390" s="48"/>
      <c r="G1390" s="48"/>
      <c r="H1390" s="48"/>
      <c r="I1390" s="48"/>
      <c r="J1390" s="48"/>
      <c r="K1390" s="48"/>
      <c r="L1390" s="48"/>
      <c r="M1390" s="48"/>
      <c r="N1390" s="48"/>
      <c r="O1390" s="48"/>
    </row>
    <row r="1391" spans="1:15">
      <c r="A1391" s="48"/>
      <c r="B1391" s="48"/>
      <c r="C1391" s="48"/>
      <c r="D1391" s="48"/>
      <c r="E1391" s="48"/>
      <c r="F1391" s="48"/>
      <c r="G1391" s="48"/>
      <c r="H1391" s="48"/>
      <c r="I1391" s="48"/>
      <c r="J1391" s="48"/>
      <c r="K1391" s="48"/>
      <c r="L1391" s="48"/>
      <c r="M1391" s="48"/>
      <c r="N1391" s="48"/>
      <c r="O1391" s="48"/>
    </row>
    <row r="1392" spans="1:15">
      <c r="A1392" s="48"/>
      <c r="B1392" s="48"/>
      <c r="C1392" s="48"/>
      <c r="D1392" s="48"/>
      <c r="E1392" s="48"/>
      <c r="F1392" s="48"/>
      <c r="G1392" s="48"/>
      <c r="H1392" s="48"/>
      <c r="I1392" s="48"/>
      <c r="J1392" s="48"/>
      <c r="K1392" s="48"/>
      <c r="L1392" s="48"/>
      <c r="M1392" s="48"/>
      <c r="N1392" s="48"/>
      <c r="O1392" s="48"/>
    </row>
    <row r="1393" spans="1:15">
      <c r="A1393" s="48"/>
      <c r="B1393" s="48"/>
      <c r="C1393" s="48"/>
      <c r="D1393" s="48"/>
      <c r="E1393" s="48"/>
      <c r="F1393" s="48"/>
      <c r="G1393" s="48"/>
      <c r="H1393" s="48"/>
      <c r="I1393" s="48"/>
      <c r="J1393" s="48"/>
      <c r="K1393" s="48"/>
      <c r="L1393" s="48"/>
      <c r="M1393" s="48"/>
      <c r="N1393" s="48"/>
      <c r="O1393" s="48"/>
    </row>
    <row r="1394" spans="1:15">
      <c r="A1394" s="48"/>
      <c r="B1394" s="48"/>
      <c r="C1394" s="48"/>
      <c r="D1394" s="48"/>
      <c r="E1394" s="48"/>
      <c r="F1394" s="48"/>
      <c r="G1394" s="48"/>
      <c r="H1394" s="48"/>
      <c r="I1394" s="48"/>
      <c r="J1394" s="48"/>
      <c r="K1394" s="48"/>
      <c r="L1394" s="48"/>
      <c r="M1394" s="48"/>
      <c r="N1394" s="48"/>
      <c r="O1394" s="48"/>
    </row>
    <row r="1395" spans="1:15">
      <c r="A1395" s="48"/>
      <c r="B1395" s="48"/>
      <c r="C1395" s="48"/>
      <c r="D1395" s="48"/>
      <c r="E1395" s="48"/>
      <c r="F1395" s="48"/>
      <c r="G1395" s="48"/>
      <c r="H1395" s="48"/>
      <c r="I1395" s="48"/>
      <c r="J1395" s="48"/>
      <c r="K1395" s="48"/>
      <c r="L1395" s="48"/>
      <c r="M1395" s="48"/>
      <c r="N1395" s="48"/>
      <c r="O1395" s="48"/>
    </row>
    <row r="1396" spans="1:15">
      <c r="A1396" s="48"/>
      <c r="B1396" s="48"/>
      <c r="C1396" s="48"/>
      <c r="D1396" s="48"/>
      <c r="E1396" s="48"/>
      <c r="F1396" s="48"/>
      <c r="G1396" s="48"/>
      <c r="H1396" s="48"/>
      <c r="I1396" s="48"/>
      <c r="J1396" s="48"/>
      <c r="K1396" s="48"/>
      <c r="L1396" s="48"/>
      <c r="M1396" s="48"/>
      <c r="N1396" s="48"/>
      <c r="O1396" s="48"/>
    </row>
    <row r="1397" spans="1:15">
      <c r="A1397" s="48"/>
      <c r="B1397" s="48"/>
      <c r="C1397" s="48"/>
      <c r="D1397" s="48"/>
      <c r="E1397" s="48"/>
      <c r="F1397" s="48"/>
      <c r="G1397" s="48"/>
      <c r="H1397" s="48"/>
      <c r="I1397" s="48"/>
      <c r="J1397" s="48"/>
      <c r="K1397" s="48"/>
      <c r="L1397" s="48"/>
      <c r="M1397" s="48"/>
      <c r="N1397" s="48"/>
      <c r="O1397" s="48"/>
    </row>
    <row r="1398" spans="1:15">
      <c r="A1398" s="48"/>
      <c r="B1398" s="48"/>
      <c r="C1398" s="48"/>
      <c r="D1398" s="48"/>
      <c r="E1398" s="48"/>
      <c r="F1398" s="48"/>
      <c r="G1398" s="48"/>
      <c r="H1398" s="48"/>
      <c r="I1398" s="48"/>
      <c r="J1398" s="48"/>
      <c r="K1398" s="48"/>
      <c r="L1398" s="48"/>
      <c r="M1398" s="48"/>
      <c r="N1398" s="48"/>
      <c r="O1398" s="48"/>
    </row>
    <row r="1399" spans="1:15">
      <c r="A1399" s="48"/>
      <c r="B1399" s="48"/>
      <c r="C1399" s="48"/>
      <c r="D1399" s="48"/>
      <c r="E1399" s="48"/>
      <c r="F1399" s="48"/>
      <c r="G1399" s="48"/>
      <c r="H1399" s="48"/>
      <c r="I1399" s="48"/>
      <c r="J1399" s="48"/>
      <c r="K1399" s="48"/>
      <c r="L1399" s="48"/>
      <c r="M1399" s="48"/>
      <c r="N1399" s="48"/>
      <c r="O1399" s="48"/>
    </row>
    <row r="1400" spans="1:15">
      <c r="A1400" s="48"/>
      <c r="B1400" s="48"/>
      <c r="C1400" s="48"/>
      <c r="D1400" s="48"/>
      <c r="E1400" s="48"/>
      <c r="F1400" s="48"/>
      <c r="G1400" s="48"/>
      <c r="H1400" s="48"/>
      <c r="I1400" s="48"/>
      <c r="J1400" s="48"/>
      <c r="K1400" s="48"/>
      <c r="L1400" s="48"/>
      <c r="M1400" s="48"/>
      <c r="N1400" s="48"/>
      <c r="O1400" s="48"/>
    </row>
    <row r="1401" spans="1:15">
      <c r="A1401" s="48"/>
      <c r="B1401" s="48"/>
      <c r="C1401" s="48"/>
      <c r="D1401" s="48"/>
      <c r="E1401" s="48"/>
      <c r="F1401" s="48"/>
      <c r="G1401" s="48"/>
      <c r="H1401" s="48"/>
      <c r="I1401" s="48"/>
      <c r="J1401" s="48"/>
      <c r="K1401" s="48"/>
      <c r="L1401" s="48"/>
      <c r="M1401" s="48"/>
      <c r="N1401" s="48"/>
      <c r="O1401" s="48"/>
    </row>
    <row r="1402" spans="1:15">
      <c r="A1402" s="48"/>
      <c r="B1402" s="48"/>
      <c r="C1402" s="48"/>
      <c r="D1402" s="48"/>
      <c r="E1402" s="48"/>
      <c r="F1402" s="48"/>
      <c r="G1402" s="48"/>
      <c r="H1402" s="48"/>
      <c r="I1402" s="48"/>
      <c r="J1402" s="48"/>
      <c r="K1402" s="48"/>
      <c r="L1402" s="48"/>
      <c r="M1402" s="48"/>
      <c r="N1402" s="48"/>
      <c r="O1402" s="48"/>
    </row>
    <row r="1403" spans="1:15">
      <c r="A1403" s="48"/>
      <c r="B1403" s="48"/>
      <c r="C1403" s="48"/>
      <c r="D1403" s="48"/>
      <c r="E1403" s="48"/>
      <c r="F1403" s="48"/>
      <c r="G1403" s="48"/>
      <c r="H1403" s="48"/>
      <c r="I1403" s="48"/>
      <c r="J1403" s="48"/>
      <c r="K1403" s="48"/>
      <c r="L1403" s="48"/>
      <c r="M1403" s="48"/>
      <c r="N1403" s="48"/>
      <c r="O1403" s="48"/>
    </row>
    <row r="1404" spans="1:15">
      <c r="A1404" s="48"/>
      <c r="B1404" s="48"/>
      <c r="C1404" s="48"/>
      <c r="D1404" s="48"/>
      <c r="E1404" s="48"/>
      <c r="F1404" s="48"/>
      <c r="G1404" s="48"/>
      <c r="H1404" s="48"/>
      <c r="I1404" s="48"/>
      <c r="J1404" s="48"/>
      <c r="K1404" s="48"/>
      <c r="L1404" s="48"/>
      <c r="M1404" s="48"/>
      <c r="N1404" s="48"/>
      <c r="O1404" s="48"/>
    </row>
    <row r="1405" spans="1:15">
      <c r="A1405" s="48"/>
      <c r="B1405" s="48"/>
      <c r="C1405" s="48"/>
      <c r="D1405" s="48"/>
      <c r="E1405" s="48"/>
      <c r="F1405" s="48"/>
      <c r="G1405" s="48"/>
      <c r="H1405" s="48"/>
      <c r="I1405" s="48"/>
      <c r="J1405" s="48"/>
      <c r="K1405" s="48"/>
      <c r="L1405" s="48"/>
      <c r="M1405" s="48"/>
      <c r="N1405" s="48"/>
      <c r="O1405" s="48"/>
    </row>
    <row r="1406" spans="1:15">
      <c r="A1406" s="48"/>
      <c r="B1406" s="48"/>
      <c r="C1406" s="48"/>
      <c r="D1406" s="48"/>
      <c r="E1406" s="48"/>
      <c r="F1406" s="48"/>
      <c r="G1406" s="48"/>
      <c r="H1406" s="48"/>
      <c r="I1406" s="48"/>
      <c r="J1406" s="48"/>
      <c r="K1406" s="48"/>
      <c r="L1406" s="48"/>
      <c r="M1406" s="48"/>
      <c r="N1406" s="48"/>
      <c r="O1406" s="48"/>
    </row>
    <row r="1407" spans="1:15">
      <c r="A1407" s="48"/>
      <c r="B1407" s="48"/>
      <c r="C1407" s="48"/>
      <c r="D1407" s="48"/>
      <c r="E1407" s="48"/>
      <c r="F1407" s="48"/>
      <c r="G1407" s="48"/>
      <c r="H1407" s="48"/>
      <c r="I1407" s="48"/>
      <c r="J1407" s="48"/>
      <c r="K1407" s="48"/>
      <c r="L1407" s="48"/>
      <c r="M1407" s="48"/>
      <c r="N1407" s="48"/>
      <c r="O1407" s="48"/>
    </row>
    <row r="1408" spans="1:15">
      <c r="A1408" s="48"/>
      <c r="B1408" s="48"/>
      <c r="C1408" s="48"/>
      <c r="D1408" s="48"/>
      <c r="E1408" s="48"/>
      <c r="F1408" s="48"/>
      <c r="G1408" s="48"/>
      <c r="H1408" s="48"/>
      <c r="I1408" s="48"/>
      <c r="J1408" s="48"/>
      <c r="K1408" s="48"/>
      <c r="L1408" s="48"/>
      <c r="M1408" s="48"/>
      <c r="N1408" s="48"/>
      <c r="O1408" s="48"/>
    </row>
    <row r="1409" spans="1:15">
      <c r="A1409" s="48"/>
      <c r="B1409" s="48"/>
      <c r="C1409" s="48"/>
      <c r="D1409" s="48"/>
      <c r="E1409" s="48"/>
      <c r="F1409" s="48"/>
      <c r="G1409" s="48"/>
      <c r="H1409" s="48"/>
      <c r="I1409" s="48"/>
      <c r="J1409" s="48"/>
      <c r="K1409" s="48"/>
      <c r="L1409" s="48"/>
      <c r="M1409" s="48"/>
      <c r="N1409" s="48"/>
      <c r="O1409" s="48"/>
    </row>
    <row r="1410" spans="1:15">
      <c r="A1410" s="48"/>
      <c r="B1410" s="48"/>
      <c r="C1410" s="48"/>
      <c r="D1410" s="48"/>
      <c r="E1410" s="48"/>
      <c r="F1410" s="48"/>
      <c r="G1410" s="48"/>
      <c r="H1410" s="48"/>
      <c r="I1410" s="48"/>
      <c r="J1410" s="48"/>
      <c r="K1410" s="48"/>
      <c r="L1410" s="48"/>
      <c r="M1410" s="48"/>
      <c r="N1410" s="48"/>
      <c r="O1410" s="48"/>
    </row>
    <row r="1411" spans="1:15">
      <c r="A1411" s="48"/>
      <c r="B1411" s="48"/>
      <c r="C1411" s="48"/>
      <c r="D1411" s="48"/>
      <c r="E1411" s="48"/>
      <c r="F1411" s="48"/>
      <c r="G1411" s="48"/>
      <c r="H1411" s="48"/>
      <c r="I1411" s="48"/>
      <c r="J1411" s="48"/>
      <c r="K1411" s="48"/>
      <c r="L1411" s="48"/>
      <c r="M1411" s="48"/>
      <c r="N1411" s="48"/>
      <c r="O1411" s="48"/>
    </row>
    <row r="1412" spans="1:15">
      <c r="A1412" s="48"/>
      <c r="B1412" s="48"/>
      <c r="C1412" s="48"/>
      <c r="D1412" s="48"/>
      <c r="E1412" s="48"/>
      <c r="F1412" s="48"/>
      <c r="G1412" s="48"/>
      <c r="H1412" s="48"/>
      <c r="I1412" s="48"/>
      <c r="J1412" s="48"/>
      <c r="K1412" s="48"/>
      <c r="L1412" s="48"/>
      <c r="M1412" s="48"/>
      <c r="N1412" s="48"/>
      <c r="O1412" s="48"/>
    </row>
    <row r="1413" spans="1:15">
      <c r="A1413" s="48"/>
      <c r="B1413" s="48"/>
      <c r="C1413" s="48"/>
      <c r="D1413" s="48"/>
      <c r="E1413" s="48"/>
      <c r="F1413" s="48"/>
      <c r="G1413" s="48"/>
      <c r="H1413" s="48"/>
      <c r="I1413" s="48"/>
      <c r="J1413" s="48"/>
      <c r="K1413" s="48"/>
      <c r="L1413" s="48"/>
      <c r="M1413" s="48"/>
      <c r="N1413" s="48"/>
      <c r="O1413" s="48"/>
    </row>
    <row r="1414" spans="1:15">
      <c r="A1414" s="48"/>
      <c r="B1414" s="48"/>
      <c r="C1414" s="48"/>
      <c r="D1414" s="48"/>
      <c r="E1414" s="48"/>
      <c r="F1414" s="48"/>
      <c r="G1414" s="48"/>
      <c r="H1414" s="48"/>
      <c r="I1414" s="48"/>
      <c r="J1414" s="48"/>
      <c r="K1414" s="48"/>
      <c r="L1414" s="48"/>
      <c r="M1414" s="48"/>
      <c r="N1414" s="48"/>
      <c r="O1414" s="48"/>
    </row>
    <row r="1415" spans="1:15">
      <c r="A1415" s="48"/>
      <c r="B1415" s="48"/>
      <c r="C1415" s="48"/>
      <c r="D1415" s="48"/>
      <c r="E1415" s="48"/>
      <c r="F1415" s="48"/>
      <c r="G1415" s="48"/>
      <c r="H1415" s="48"/>
      <c r="I1415" s="48"/>
      <c r="J1415" s="48"/>
      <c r="K1415" s="48"/>
      <c r="L1415" s="48"/>
      <c r="M1415" s="48"/>
      <c r="N1415" s="48"/>
      <c r="O1415" s="48"/>
    </row>
    <row r="1416" spans="1:15">
      <c r="A1416" s="48"/>
      <c r="B1416" s="48"/>
      <c r="C1416" s="48"/>
      <c r="D1416" s="48"/>
      <c r="E1416" s="48"/>
      <c r="F1416" s="48"/>
      <c r="G1416" s="48"/>
      <c r="H1416" s="48"/>
      <c r="I1416" s="48"/>
      <c r="J1416" s="48"/>
      <c r="K1416" s="48"/>
      <c r="L1416" s="48"/>
      <c r="M1416" s="48"/>
      <c r="N1416" s="48"/>
      <c r="O1416" s="48"/>
    </row>
    <row r="1417" spans="1:15">
      <c r="A1417" s="48"/>
      <c r="B1417" s="48"/>
      <c r="C1417" s="48"/>
      <c r="D1417" s="48"/>
      <c r="E1417" s="48"/>
      <c r="F1417" s="48"/>
      <c r="G1417" s="48"/>
      <c r="H1417" s="48"/>
      <c r="I1417" s="48"/>
      <c r="J1417" s="48"/>
      <c r="K1417" s="48"/>
      <c r="L1417" s="48"/>
      <c r="M1417" s="48"/>
      <c r="N1417" s="48"/>
      <c r="O1417" s="48"/>
    </row>
    <row r="1418" spans="1:15">
      <c r="A1418" s="48"/>
      <c r="B1418" s="48"/>
      <c r="C1418" s="48"/>
      <c r="D1418" s="48"/>
      <c r="E1418" s="48"/>
      <c r="F1418" s="48"/>
      <c r="G1418" s="48"/>
      <c r="H1418" s="48"/>
      <c r="I1418" s="48"/>
      <c r="J1418" s="48"/>
      <c r="K1418" s="48"/>
      <c r="L1418" s="48"/>
      <c r="M1418" s="48"/>
      <c r="N1418" s="48"/>
      <c r="O1418" s="48"/>
    </row>
    <row r="1419" spans="1:15">
      <c r="A1419" s="48"/>
      <c r="B1419" s="48"/>
      <c r="C1419" s="48"/>
      <c r="D1419" s="48"/>
      <c r="E1419" s="48"/>
      <c r="F1419" s="48"/>
      <c r="G1419" s="48"/>
      <c r="H1419" s="48"/>
      <c r="I1419" s="48"/>
      <c r="J1419" s="48"/>
      <c r="K1419" s="48"/>
      <c r="L1419" s="48"/>
      <c r="M1419" s="48"/>
      <c r="N1419" s="48"/>
      <c r="O1419" s="48"/>
    </row>
    <row r="1420" spans="1:15">
      <c r="A1420" s="48"/>
      <c r="B1420" s="48"/>
      <c r="C1420" s="48"/>
      <c r="D1420" s="48"/>
      <c r="E1420" s="48"/>
      <c r="F1420" s="48"/>
      <c r="G1420" s="48"/>
      <c r="H1420" s="48"/>
      <c r="I1420" s="48"/>
      <c r="J1420" s="48"/>
      <c r="K1420" s="48"/>
      <c r="L1420" s="48"/>
      <c r="M1420" s="48"/>
      <c r="N1420" s="48"/>
      <c r="O1420" s="48"/>
    </row>
    <row r="1421" spans="1:15">
      <c r="A1421" s="48"/>
      <c r="B1421" s="48"/>
      <c r="C1421" s="48"/>
      <c r="D1421" s="48"/>
      <c r="E1421" s="48"/>
      <c r="F1421" s="48"/>
      <c r="G1421" s="48"/>
      <c r="H1421" s="48"/>
      <c r="I1421" s="48"/>
      <c r="J1421" s="48"/>
      <c r="K1421" s="48"/>
      <c r="L1421" s="48"/>
      <c r="M1421" s="48"/>
      <c r="N1421" s="48"/>
      <c r="O1421" s="48"/>
    </row>
    <row r="1422" spans="1:15">
      <c r="A1422" s="48"/>
      <c r="B1422" s="48"/>
      <c r="C1422" s="48"/>
      <c r="D1422" s="48"/>
      <c r="E1422" s="48"/>
      <c r="F1422" s="48"/>
      <c r="G1422" s="48"/>
      <c r="H1422" s="48"/>
      <c r="I1422" s="48"/>
      <c r="J1422" s="48"/>
      <c r="K1422" s="48"/>
      <c r="L1422" s="48"/>
      <c r="M1422" s="48"/>
      <c r="N1422" s="48"/>
      <c r="O1422" s="48"/>
    </row>
    <row r="1423" spans="1:15">
      <c r="A1423" s="48"/>
      <c r="B1423" s="48"/>
      <c r="C1423" s="48"/>
      <c r="D1423" s="48"/>
      <c r="E1423" s="48"/>
      <c r="F1423" s="48"/>
      <c r="G1423" s="48"/>
      <c r="H1423" s="48"/>
      <c r="I1423" s="48"/>
      <c r="J1423" s="48"/>
      <c r="K1423" s="48"/>
      <c r="L1423" s="48"/>
      <c r="M1423" s="48"/>
      <c r="N1423" s="48"/>
      <c r="O1423" s="48"/>
    </row>
    <row r="1424" spans="1:15">
      <c r="A1424" s="48"/>
      <c r="B1424" s="48"/>
      <c r="C1424" s="48"/>
      <c r="D1424" s="48"/>
      <c r="E1424" s="48"/>
      <c r="F1424" s="48"/>
      <c r="G1424" s="48"/>
      <c r="H1424" s="48"/>
      <c r="I1424" s="48"/>
      <c r="J1424" s="48"/>
      <c r="K1424" s="48"/>
      <c r="L1424" s="48"/>
      <c r="M1424" s="48"/>
      <c r="N1424" s="48"/>
      <c r="O1424" s="48"/>
    </row>
    <row r="1425" spans="1:15">
      <c r="A1425" s="48"/>
      <c r="B1425" s="48"/>
      <c r="C1425" s="48"/>
      <c r="D1425" s="48"/>
      <c r="E1425" s="48"/>
      <c r="F1425" s="48"/>
      <c r="G1425" s="48"/>
      <c r="H1425" s="48"/>
      <c r="I1425" s="48"/>
      <c r="J1425" s="48"/>
      <c r="K1425" s="48"/>
      <c r="L1425" s="48"/>
      <c r="M1425" s="48"/>
      <c r="N1425" s="48"/>
      <c r="O1425" s="48"/>
    </row>
    <row r="1426" spans="1:15">
      <c r="A1426" s="48"/>
      <c r="B1426" s="48"/>
      <c r="C1426" s="48"/>
      <c r="D1426" s="48"/>
      <c r="E1426" s="48"/>
      <c r="F1426" s="48"/>
      <c r="G1426" s="48"/>
      <c r="H1426" s="48"/>
      <c r="I1426" s="48"/>
      <c r="J1426" s="48"/>
      <c r="K1426" s="48"/>
      <c r="L1426" s="48"/>
      <c r="M1426" s="48"/>
      <c r="N1426" s="48"/>
      <c r="O1426" s="48"/>
    </row>
    <row r="1427" spans="1:15">
      <c r="A1427" s="48"/>
      <c r="B1427" s="48"/>
      <c r="C1427" s="48"/>
      <c r="D1427" s="48"/>
      <c r="E1427" s="48"/>
      <c r="F1427" s="48"/>
      <c r="G1427" s="48"/>
      <c r="H1427" s="48"/>
      <c r="I1427" s="48"/>
      <c r="J1427" s="48"/>
      <c r="K1427" s="48"/>
      <c r="L1427" s="48"/>
      <c r="M1427" s="48"/>
      <c r="N1427" s="48"/>
      <c r="O1427" s="48"/>
    </row>
    <row r="1428" spans="1:15">
      <c r="A1428" s="48"/>
      <c r="B1428" s="48"/>
      <c r="C1428" s="48"/>
      <c r="D1428" s="48"/>
      <c r="E1428" s="48"/>
      <c r="F1428" s="48"/>
      <c r="G1428" s="48"/>
      <c r="H1428" s="48"/>
      <c r="I1428" s="48"/>
      <c r="J1428" s="48"/>
      <c r="K1428" s="48"/>
      <c r="L1428" s="48"/>
      <c r="M1428" s="48"/>
      <c r="N1428" s="48"/>
      <c r="O1428" s="48"/>
    </row>
    <row r="1429" spans="1:15">
      <c r="A1429" s="48"/>
      <c r="B1429" s="48"/>
      <c r="C1429" s="48"/>
      <c r="D1429" s="48"/>
      <c r="E1429" s="48"/>
      <c r="F1429" s="48"/>
      <c r="G1429" s="48"/>
      <c r="H1429" s="48"/>
      <c r="I1429" s="48"/>
      <c r="J1429" s="48"/>
      <c r="K1429" s="48"/>
      <c r="L1429" s="48"/>
      <c r="M1429" s="48"/>
      <c r="N1429" s="48"/>
      <c r="O1429" s="48"/>
    </row>
    <row r="1430" spans="1:15">
      <c r="A1430" s="48"/>
      <c r="B1430" s="48"/>
      <c r="C1430" s="48"/>
      <c r="D1430" s="48"/>
      <c r="E1430" s="48"/>
      <c r="F1430" s="48"/>
      <c r="G1430" s="48"/>
      <c r="H1430" s="48"/>
      <c r="I1430" s="48"/>
      <c r="J1430" s="48"/>
      <c r="K1430" s="48"/>
      <c r="L1430" s="48"/>
      <c r="M1430" s="48"/>
      <c r="N1430" s="48"/>
      <c r="O1430" s="48"/>
    </row>
    <row r="1431" spans="1:15">
      <c r="A1431" s="48"/>
      <c r="B1431" s="48"/>
      <c r="C1431" s="48"/>
      <c r="D1431" s="48"/>
      <c r="E1431" s="48"/>
      <c r="F1431" s="48"/>
      <c r="G1431" s="48"/>
      <c r="H1431" s="48"/>
      <c r="I1431" s="48"/>
      <c r="J1431" s="48"/>
      <c r="K1431" s="48"/>
      <c r="L1431" s="48"/>
      <c r="M1431" s="48"/>
      <c r="N1431" s="48"/>
      <c r="O1431" s="48"/>
    </row>
    <row r="1432" spans="1:15">
      <c r="A1432" s="48"/>
      <c r="B1432" s="48"/>
      <c r="C1432" s="48"/>
      <c r="D1432" s="48"/>
      <c r="E1432" s="48"/>
      <c r="F1432" s="48"/>
      <c r="G1432" s="48"/>
      <c r="H1432" s="48"/>
      <c r="I1432" s="48"/>
      <c r="J1432" s="48"/>
      <c r="K1432" s="48"/>
      <c r="L1432" s="48"/>
      <c r="M1432" s="48"/>
      <c r="N1432" s="48"/>
      <c r="O1432" s="48"/>
    </row>
    <row r="1433" spans="1:15">
      <c r="A1433" s="48"/>
      <c r="B1433" s="48"/>
      <c r="C1433" s="48"/>
      <c r="D1433" s="48"/>
      <c r="E1433" s="48"/>
      <c r="F1433" s="48"/>
      <c r="G1433" s="48"/>
      <c r="H1433" s="48"/>
      <c r="I1433" s="48"/>
      <c r="J1433" s="48"/>
      <c r="K1433" s="48"/>
      <c r="L1433" s="48"/>
      <c r="M1433" s="48"/>
      <c r="N1433" s="48"/>
      <c r="O1433" s="48"/>
    </row>
    <row r="1434" spans="1:15">
      <c r="A1434" s="48"/>
      <c r="B1434" s="48"/>
      <c r="C1434" s="48"/>
      <c r="D1434" s="48"/>
      <c r="E1434" s="48"/>
      <c r="F1434" s="48"/>
      <c r="G1434" s="48"/>
      <c r="H1434" s="48"/>
      <c r="I1434" s="48"/>
      <c r="J1434" s="48"/>
      <c r="K1434" s="48"/>
      <c r="L1434" s="48"/>
      <c r="M1434" s="48"/>
      <c r="N1434" s="48"/>
      <c r="O1434" s="48"/>
    </row>
    <row r="1435" spans="1:15">
      <c r="A1435" s="48"/>
      <c r="B1435" s="48"/>
      <c r="C1435" s="48"/>
      <c r="D1435" s="48"/>
      <c r="E1435" s="48"/>
      <c r="F1435" s="48"/>
      <c r="G1435" s="48"/>
      <c r="H1435" s="48"/>
      <c r="I1435" s="48"/>
      <c r="J1435" s="48"/>
      <c r="K1435" s="48"/>
      <c r="L1435" s="48"/>
      <c r="M1435" s="48"/>
      <c r="N1435" s="48"/>
      <c r="O1435" s="48"/>
    </row>
    <row r="1436" spans="1:15">
      <c r="A1436" s="48"/>
      <c r="B1436" s="48"/>
      <c r="C1436" s="48"/>
      <c r="D1436" s="48"/>
      <c r="E1436" s="48"/>
      <c r="F1436" s="48"/>
      <c r="G1436" s="48"/>
      <c r="H1436" s="48"/>
      <c r="I1436" s="48"/>
      <c r="J1436" s="48"/>
      <c r="K1436" s="48"/>
      <c r="L1436" s="48"/>
      <c r="M1436" s="48"/>
      <c r="N1436" s="48"/>
      <c r="O1436" s="48"/>
    </row>
    <row r="1437" spans="1:15">
      <c r="A1437" s="48"/>
      <c r="B1437" s="48"/>
      <c r="C1437" s="48"/>
      <c r="D1437" s="48"/>
      <c r="E1437" s="48"/>
      <c r="F1437" s="48"/>
      <c r="G1437" s="48"/>
      <c r="H1437" s="48"/>
      <c r="I1437" s="48"/>
      <c r="J1437" s="48"/>
      <c r="K1437" s="48"/>
      <c r="L1437" s="48"/>
      <c r="M1437" s="48"/>
      <c r="N1437" s="48"/>
      <c r="O1437" s="48"/>
    </row>
    <row r="1438" spans="1:15">
      <c r="A1438" s="48"/>
      <c r="B1438" s="48"/>
      <c r="C1438" s="48"/>
      <c r="D1438" s="48"/>
      <c r="E1438" s="48"/>
      <c r="F1438" s="48"/>
      <c r="G1438" s="48"/>
      <c r="H1438" s="48"/>
      <c r="I1438" s="48"/>
      <c r="J1438" s="48"/>
      <c r="K1438" s="48"/>
      <c r="L1438" s="48"/>
      <c r="M1438" s="48"/>
      <c r="N1438" s="48"/>
      <c r="O1438" s="48"/>
    </row>
    <row r="1439" spans="1:15">
      <c r="A1439" s="48"/>
      <c r="B1439" s="48"/>
      <c r="C1439" s="48"/>
      <c r="D1439" s="48"/>
      <c r="E1439" s="48"/>
      <c r="F1439" s="48"/>
      <c r="G1439" s="48"/>
      <c r="H1439" s="48"/>
      <c r="I1439" s="48"/>
      <c r="J1439" s="48"/>
      <c r="K1439" s="48"/>
      <c r="L1439" s="48"/>
      <c r="M1439" s="48"/>
      <c r="N1439" s="48"/>
      <c r="O1439" s="48"/>
    </row>
    <row r="1440" spans="1:15">
      <c r="A1440" s="48"/>
      <c r="B1440" s="48"/>
      <c r="C1440" s="48"/>
      <c r="D1440" s="48"/>
      <c r="E1440" s="48"/>
      <c r="F1440" s="48"/>
      <c r="G1440" s="48"/>
      <c r="H1440" s="48"/>
      <c r="I1440" s="48"/>
      <c r="J1440" s="48"/>
      <c r="K1440" s="48"/>
      <c r="L1440" s="48"/>
      <c r="M1440" s="48"/>
      <c r="N1440" s="48"/>
      <c r="O1440" s="48"/>
    </row>
    <row r="1441" spans="1:15">
      <c r="A1441" s="48"/>
      <c r="B1441" s="48"/>
      <c r="C1441" s="48"/>
      <c r="D1441" s="48"/>
      <c r="E1441" s="48"/>
      <c r="F1441" s="48"/>
      <c r="G1441" s="48"/>
      <c r="H1441" s="48"/>
      <c r="I1441" s="48"/>
      <c r="J1441" s="48"/>
      <c r="K1441" s="48"/>
      <c r="L1441" s="48"/>
      <c r="M1441" s="48"/>
      <c r="N1441" s="48"/>
      <c r="O1441" s="48"/>
    </row>
    <row r="1442" spans="1:15">
      <c r="A1442" s="48"/>
      <c r="B1442" s="48"/>
      <c r="C1442" s="48"/>
      <c r="D1442" s="48"/>
      <c r="E1442" s="48"/>
      <c r="F1442" s="48"/>
      <c r="G1442" s="48"/>
      <c r="H1442" s="48"/>
      <c r="I1442" s="48"/>
      <c r="J1442" s="48"/>
      <c r="K1442" s="48"/>
      <c r="L1442" s="48"/>
      <c r="M1442" s="48"/>
      <c r="N1442" s="48"/>
      <c r="O1442" s="48"/>
    </row>
    <row r="1443" spans="1:15">
      <c r="A1443" s="48"/>
      <c r="B1443" s="48"/>
      <c r="C1443" s="48"/>
      <c r="D1443" s="48"/>
      <c r="E1443" s="48"/>
      <c r="F1443" s="48"/>
      <c r="G1443" s="48"/>
      <c r="H1443" s="48"/>
      <c r="I1443" s="48"/>
      <c r="J1443" s="48"/>
      <c r="K1443" s="48"/>
      <c r="L1443" s="48"/>
      <c r="M1443" s="48"/>
      <c r="N1443" s="48"/>
      <c r="O1443" s="48"/>
    </row>
    <row r="1444" spans="1:15">
      <c r="A1444" s="48"/>
      <c r="B1444" s="48"/>
      <c r="C1444" s="48"/>
      <c r="D1444" s="48"/>
      <c r="E1444" s="48"/>
      <c r="F1444" s="48"/>
      <c r="G1444" s="48"/>
      <c r="H1444" s="48"/>
      <c r="I1444" s="48"/>
      <c r="J1444" s="48"/>
      <c r="K1444" s="48"/>
      <c r="L1444" s="48"/>
      <c r="M1444" s="48"/>
      <c r="N1444" s="48"/>
      <c r="O1444" s="48"/>
    </row>
    <row r="1445" spans="1:15">
      <c r="A1445" s="48"/>
      <c r="B1445" s="48"/>
      <c r="C1445" s="48"/>
      <c r="D1445" s="48"/>
      <c r="E1445" s="48"/>
      <c r="F1445" s="48"/>
      <c r="G1445" s="48"/>
      <c r="H1445" s="48"/>
      <c r="I1445" s="48"/>
      <c r="J1445" s="48"/>
      <c r="K1445" s="48"/>
      <c r="L1445" s="48"/>
      <c r="M1445" s="48"/>
      <c r="N1445" s="48"/>
      <c r="O1445" s="48"/>
    </row>
    <row r="1446" spans="1:15">
      <c r="A1446" s="48"/>
      <c r="B1446" s="48"/>
      <c r="C1446" s="48"/>
      <c r="D1446" s="48"/>
      <c r="E1446" s="48"/>
      <c r="F1446" s="48"/>
      <c r="G1446" s="48"/>
      <c r="H1446" s="48"/>
      <c r="I1446" s="48"/>
      <c r="J1446" s="48"/>
      <c r="K1446" s="48"/>
      <c r="L1446" s="48"/>
      <c r="M1446" s="48"/>
      <c r="N1446" s="48"/>
      <c r="O1446" s="48"/>
    </row>
    <row r="1447" spans="1:15">
      <c r="A1447" s="48"/>
      <c r="B1447" s="48"/>
      <c r="C1447" s="48"/>
      <c r="D1447" s="48"/>
      <c r="E1447" s="48"/>
      <c r="F1447" s="48"/>
      <c r="G1447" s="48"/>
      <c r="H1447" s="48"/>
      <c r="I1447" s="48"/>
      <c r="J1447" s="48"/>
      <c r="K1447" s="48"/>
      <c r="L1447" s="48"/>
      <c r="M1447" s="48"/>
      <c r="N1447" s="48"/>
      <c r="O1447" s="48"/>
    </row>
    <row r="1448" spans="1:15">
      <c r="A1448" s="48"/>
      <c r="B1448" s="48"/>
      <c r="C1448" s="48"/>
      <c r="D1448" s="48"/>
      <c r="E1448" s="48"/>
      <c r="F1448" s="48"/>
      <c r="G1448" s="48"/>
      <c r="H1448" s="48"/>
      <c r="I1448" s="48"/>
      <c r="J1448" s="48"/>
      <c r="K1448" s="48"/>
      <c r="L1448" s="48"/>
      <c r="M1448" s="48"/>
      <c r="N1448" s="48"/>
      <c r="O1448" s="48"/>
    </row>
    <row r="1449" spans="1:15">
      <c r="A1449" s="48"/>
      <c r="B1449" s="48"/>
      <c r="C1449" s="48"/>
      <c r="D1449" s="48"/>
      <c r="E1449" s="48"/>
      <c r="F1449" s="48"/>
      <c r="G1449" s="48"/>
      <c r="H1449" s="48"/>
      <c r="I1449" s="48"/>
      <c r="J1449" s="48"/>
      <c r="K1449" s="48"/>
      <c r="L1449" s="48"/>
      <c r="M1449" s="48"/>
      <c r="N1449" s="48"/>
      <c r="O1449" s="48"/>
    </row>
    <row r="1450" spans="1:15">
      <c r="A1450" s="48"/>
      <c r="B1450" s="48"/>
      <c r="C1450" s="48"/>
      <c r="D1450" s="48"/>
      <c r="E1450" s="48"/>
      <c r="F1450" s="48"/>
      <c r="G1450" s="48"/>
      <c r="H1450" s="48"/>
      <c r="I1450" s="48"/>
      <c r="J1450" s="48"/>
      <c r="K1450" s="48"/>
      <c r="L1450" s="48"/>
      <c r="M1450" s="48"/>
      <c r="N1450" s="48"/>
      <c r="O1450" s="48"/>
    </row>
    <row r="1451" spans="1:15">
      <c r="A1451" s="48"/>
      <c r="B1451" s="48"/>
      <c r="C1451" s="48"/>
      <c r="D1451" s="48"/>
      <c r="E1451" s="48"/>
      <c r="F1451" s="48"/>
      <c r="G1451" s="48"/>
      <c r="H1451" s="48"/>
      <c r="I1451" s="48"/>
      <c r="J1451" s="48"/>
      <c r="K1451" s="48"/>
      <c r="L1451" s="48"/>
      <c r="M1451" s="48"/>
      <c r="N1451" s="48"/>
      <c r="O1451" s="48"/>
    </row>
    <row r="1452" spans="1:15">
      <c r="A1452" s="48"/>
      <c r="B1452" s="48"/>
      <c r="C1452" s="48"/>
      <c r="D1452" s="48"/>
      <c r="E1452" s="48"/>
      <c r="F1452" s="48"/>
      <c r="G1452" s="48"/>
      <c r="H1452" s="48"/>
      <c r="I1452" s="48"/>
      <c r="J1452" s="48"/>
      <c r="K1452" s="48"/>
      <c r="L1452" s="48"/>
      <c r="M1452" s="48"/>
      <c r="N1452" s="48"/>
      <c r="O1452" s="48"/>
    </row>
    <row r="1453" spans="1:15">
      <c r="A1453" s="48"/>
      <c r="B1453" s="48"/>
      <c r="C1453" s="48"/>
      <c r="D1453" s="48"/>
      <c r="E1453" s="48"/>
      <c r="F1453" s="48"/>
      <c r="G1453" s="48"/>
      <c r="H1453" s="48"/>
      <c r="I1453" s="48"/>
      <c r="J1453" s="48"/>
      <c r="K1453" s="48"/>
      <c r="L1453" s="48"/>
      <c r="M1453" s="48"/>
      <c r="N1453" s="48"/>
      <c r="O1453" s="48"/>
    </row>
    <row r="1454" spans="1:15">
      <c r="A1454" s="48"/>
      <c r="B1454" s="48"/>
      <c r="C1454" s="48"/>
      <c r="D1454" s="48"/>
      <c r="E1454" s="48"/>
      <c r="F1454" s="48"/>
      <c r="G1454" s="48"/>
      <c r="H1454" s="48"/>
      <c r="I1454" s="48"/>
      <c r="J1454" s="48"/>
      <c r="K1454" s="48"/>
      <c r="L1454" s="48"/>
      <c r="M1454" s="48"/>
      <c r="N1454" s="48"/>
      <c r="O1454" s="48"/>
    </row>
    <row r="1455" spans="1:15">
      <c r="A1455" s="48"/>
      <c r="B1455" s="48"/>
      <c r="C1455" s="48"/>
      <c r="D1455" s="48"/>
      <c r="E1455" s="48"/>
      <c r="F1455" s="48"/>
      <c r="G1455" s="48"/>
      <c r="H1455" s="48"/>
      <c r="I1455" s="48"/>
      <c r="J1455" s="48"/>
      <c r="K1455" s="48"/>
      <c r="L1455" s="48"/>
      <c r="M1455" s="48"/>
      <c r="N1455" s="48"/>
      <c r="O1455" s="48"/>
    </row>
    <row r="1456" spans="1:15">
      <c r="A1456" s="48"/>
      <c r="B1456" s="48"/>
      <c r="C1456" s="48"/>
      <c r="D1456" s="48"/>
      <c r="E1456" s="48"/>
      <c r="F1456" s="48"/>
      <c r="G1456" s="48"/>
      <c r="H1456" s="48"/>
      <c r="I1456" s="48"/>
      <c r="J1456" s="48"/>
      <c r="K1456" s="48"/>
      <c r="L1456" s="48"/>
      <c r="M1456" s="48"/>
      <c r="N1456" s="48"/>
      <c r="O1456" s="48"/>
    </row>
    <row r="1457" spans="1:15">
      <c r="A1457" s="48"/>
      <c r="B1457" s="48"/>
      <c r="C1457" s="48"/>
      <c r="D1457" s="48"/>
      <c r="E1457" s="48"/>
      <c r="F1457" s="48"/>
      <c r="G1457" s="48"/>
      <c r="H1457" s="48"/>
      <c r="I1457" s="48"/>
      <c r="J1457" s="48"/>
      <c r="K1457" s="48"/>
      <c r="L1457" s="48"/>
      <c r="M1457" s="48"/>
      <c r="N1457" s="48"/>
      <c r="O1457" s="48"/>
    </row>
    <row r="1458" spans="1:15">
      <c r="A1458" s="48"/>
      <c r="B1458" s="48"/>
      <c r="C1458" s="48"/>
      <c r="D1458" s="48"/>
      <c r="E1458" s="48"/>
      <c r="F1458" s="48"/>
      <c r="G1458" s="48"/>
      <c r="H1458" s="48"/>
      <c r="I1458" s="48"/>
      <c r="J1458" s="48"/>
      <c r="K1458" s="48"/>
      <c r="L1458" s="48"/>
      <c r="M1458" s="48"/>
      <c r="N1458" s="48"/>
      <c r="O1458" s="48"/>
    </row>
    <row r="1459" spans="1:15">
      <c r="A1459" s="48"/>
      <c r="B1459" s="48"/>
      <c r="C1459" s="48"/>
      <c r="D1459" s="48"/>
      <c r="E1459" s="48"/>
      <c r="F1459" s="48"/>
      <c r="G1459" s="48"/>
      <c r="H1459" s="48"/>
      <c r="I1459" s="48"/>
      <c r="J1459" s="48"/>
      <c r="K1459" s="48"/>
      <c r="L1459" s="48"/>
      <c r="M1459" s="48"/>
      <c r="N1459" s="48"/>
      <c r="O1459" s="48"/>
    </row>
    <row r="1460" spans="1:15">
      <c r="A1460" s="48"/>
      <c r="B1460" s="48"/>
      <c r="C1460" s="48"/>
      <c r="D1460" s="48"/>
      <c r="E1460" s="48"/>
      <c r="F1460" s="48"/>
      <c r="G1460" s="48"/>
      <c r="H1460" s="48"/>
      <c r="I1460" s="48"/>
      <c r="J1460" s="48"/>
      <c r="K1460" s="48"/>
      <c r="L1460" s="48"/>
      <c r="M1460" s="48"/>
      <c r="N1460" s="48"/>
      <c r="O1460" s="48"/>
    </row>
    <row r="1461" spans="1:15">
      <c r="A1461" s="48"/>
      <c r="B1461" s="48"/>
      <c r="C1461" s="48"/>
      <c r="D1461" s="48"/>
      <c r="E1461" s="48"/>
      <c r="F1461" s="48"/>
      <c r="G1461" s="48"/>
      <c r="H1461" s="48"/>
      <c r="I1461" s="48"/>
      <c r="J1461" s="48"/>
      <c r="K1461" s="48"/>
      <c r="L1461" s="48"/>
      <c r="M1461" s="48"/>
      <c r="N1461" s="48"/>
      <c r="O1461" s="48"/>
    </row>
    <row r="1462" spans="1:15">
      <c r="A1462" s="48"/>
      <c r="B1462" s="48"/>
      <c r="C1462" s="48"/>
      <c r="D1462" s="48"/>
      <c r="E1462" s="48"/>
      <c r="F1462" s="48"/>
      <c r="G1462" s="48"/>
      <c r="H1462" s="48"/>
      <c r="I1462" s="48"/>
      <c r="J1462" s="48"/>
      <c r="K1462" s="48"/>
      <c r="L1462" s="48"/>
      <c r="M1462" s="48"/>
      <c r="N1462" s="48"/>
      <c r="O1462" s="48"/>
    </row>
    <row r="1463" spans="1:15">
      <c r="A1463" s="48"/>
      <c r="B1463" s="48"/>
      <c r="C1463" s="48"/>
      <c r="D1463" s="48"/>
      <c r="E1463" s="48"/>
      <c r="F1463" s="48"/>
      <c r="G1463" s="48"/>
      <c r="H1463" s="48"/>
      <c r="I1463" s="48"/>
      <c r="J1463" s="48"/>
      <c r="K1463" s="48"/>
      <c r="L1463" s="48"/>
      <c r="M1463" s="48"/>
      <c r="N1463" s="48"/>
      <c r="O1463" s="48"/>
    </row>
    <row r="1464" spans="1:15">
      <c r="A1464" s="48"/>
      <c r="B1464" s="48"/>
      <c r="C1464" s="48"/>
      <c r="D1464" s="48"/>
      <c r="E1464" s="48"/>
      <c r="F1464" s="48"/>
      <c r="G1464" s="48"/>
      <c r="H1464" s="48"/>
      <c r="I1464" s="48"/>
      <c r="J1464" s="48"/>
      <c r="K1464" s="48"/>
      <c r="L1464" s="48"/>
      <c r="M1464" s="48"/>
      <c r="N1464" s="48"/>
      <c r="O1464" s="48"/>
    </row>
    <row r="1465" spans="1:15">
      <c r="A1465" s="48"/>
      <c r="B1465" s="48"/>
      <c r="C1465" s="48"/>
      <c r="D1465" s="48"/>
      <c r="E1465" s="48"/>
      <c r="F1465" s="48"/>
      <c r="G1465" s="48"/>
      <c r="H1465" s="48"/>
      <c r="I1465" s="48"/>
      <c r="J1465" s="48"/>
      <c r="K1465" s="48"/>
      <c r="L1465" s="48"/>
      <c r="M1465" s="48"/>
      <c r="N1465" s="48"/>
      <c r="O1465" s="48"/>
    </row>
    <row r="1466" spans="1:15">
      <c r="A1466" s="48"/>
      <c r="B1466" s="48"/>
      <c r="C1466" s="48"/>
      <c r="D1466" s="48"/>
      <c r="E1466" s="48"/>
      <c r="F1466" s="48"/>
      <c r="G1466" s="48"/>
      <c r="H1466" s="48"/>
      <c r="I1466" s="48"/>
      <c r="J1466" s="48"/>
      <c r="K1466" s="48"/>
      <c r="L1466" s="48"/>
      <c r="M1466" s="48"/>
      <c r="N1466" s="48"/>
      <c r="O1466" s="48"/>
    </row>
    <row r="1467" spans="1:15">
      <c r="A1467" s="48"/>
      <c r="B1467" s="48"/>
      <c r="C1467" s="48"/>
      <c r="D1467" s="48"/>
      <c r="E1467" s="48"/>
      <c r="F1467" s="48"/>
      <c r="G1467" s="48"/>
      <c r="H1467" s="48"/>
      <c r="I1467" s="48"/>
      <c r="J1467" s="48"/>
      <c r="K1467" s="48"/>
      <c r="L1467" s="48"/>
      <c r="M1467" s="48"/>
      <c r="N1467" s="48"/>
      <c r="O1467" s="48"/>
    </row>
    <row r="1468" spans="1:15">
      <c r="A1468" s="48"/>
      <c r="B1468" s="48"/>
      <c r="C1468" s="48"/>
      <c r="D1468" s="48"/>
      <c r="E1468" s="48"/>
      <c r="F1468" s="48"/>
      <c r="G1468" s="48"/>
      <c r="H1468" s="48"/>
      <c r="I1468" s="48"/>
      <c r="J1468" s="48"/>
      <c r="K1468" s="48"/>
      <c r="L1468" s="48"/>
      <c r="M1468" s="48"/>
      <c r="N1468" s="48"/>
      <c r="O1468" s="48"/>
    </row>
    <row r="1469" spans="1:15">
      <c r="A1469" s="48"/>
      <c r="B1469" s="48"/>
      <c r="C1469" s="48"/>
      <c r="D1469" s="48"/>
      <c r="E1469" s="48"/>
      <c r="F1469" s="48"/>
      <c r="G1469" s="48"/>
      <c r="H1469" s="48"/>
      <c r="I1469" s="48"/>
      <c r="J1469" s="48"/>
      <c r="K1469" s="48"/>
      <c r="L1469" s="48"/>
      <c r="M1469" s="48"/>
      <c r="N1469" s="48"/>
      <c r="O1469" s="48"/>
    </row>
    <row r="1470" spans="1:15">
      <c r="A1470" s="48"/>
      <c r="B1470" s="48"/>
      <c r="C1470" s="48"/>
      <c r="D1470" s="48"/>
      <c r="E1470" s="48"/>
      <c r="F1470" s="48"/>
      <c r="G1470" s="48"/>
      <c r="H1470" s="48"/>
      <c r="I1470" s="48"/>
      <c r="J1470" s="48"/>
      <c r="K1470" s="48"/>
      <c r="L1470" s="48"/>
      <c r="M1470" s="48"/>
      <c r="N1470" s="48"/>
      <c r="O1470" s="48"/>
    </row>
    <row r="1471" spans="1:15">
      <c r="A1471" s="48"/>
      <c r="B1471" s="48"/>
      <c r="C1471" s="48"/>
      <c r="D1471" s="48"/>
      <c r="E1471" s="48"/>
      <c r="F1471" s="48"/>
      <c r="G1471" s="48"/>
      <c r="H1471" s="48"/>
      <c r="I1471" s="48"/>
      <c r="J1471" s="48"/>
      <c r="K1471" s="48"/>
      <c r="L1471" s="48"/>
      <c r="M1471" s="48"/>
      <c r="N1471" s="48"/>
      <c r="O1471" s="48"/>
    </row>
    <row r="1472" spans="1:15">
      <c r="A1472" s="48"/>
      <c r="B1472" s="48"/>
      <c r="C1472" s="48"/>
      <c r="D1472" s="48"/>
      <c r="E1472" s="48"/>
      <c r="F1472" s="48"/>
      <c r="G1472" s="48"/>
      <c r="H1472" s="48"/>
      <c r="I1472" s="48"/>
      <c r="J1472" s="48"/>
      <c r="K1472" s="48"/>
      <c r="L1472" s="48"/>
      <c r="M1472" s="48"/>
      <c r="N1472" s="48"/>
      <c r="O1472" s="48"/>
    </row>
    <row r="1473" spans="1:15">
      <c r="A1473" s="48"/>
      <c r="B1473" s="48"/>
      <c r="C1473" s="48"/>
      <c r="D1473" s="48"/>
      <c r="E1473" s="48"/>
      <c r="F1473" s="48"/>
      <c r="G1473" s="48"/>
      <c r="H1473" s="48"/>
      <c r="I1473" s="48"/>
      <c r="J1473" s="48"/>
      <c r="K1473" s="48"/>
      <c r="L1473" s="48"/>
      <c r="M1473" s="48"/>
      <c r="N1473" s="48"/>
      <c r="O1473" s="48"/>
    </row>
    <row r="1474" spans="1:15">
      <c r="A1474" s="48"/>
      <c r="B1474" s="48"/>
      <c r="C1474" s="48"/>
      <c r="D1474" s="48"/>
      <c r="E1474" s="48"/>
      <c r="F1474" s="48"/>
      <c r="G1474" s="48"/>
      <c r="H1474" s="48"/>
      <c r="I1474" s="48"/>
      <c r="J1474" s="48"/>
      <c r="K1474" s="48"/>
      <c r="L1474" s="48"/>
      <c r="M1474" s="48"/>
      <c r="N1474" s="48"/>
      <c r="O1474" s="48"/>
    </row>
    <row r="1475" spans="1:15">
      <c r="A1475" s="48"/>
      <c r="B1475" s="48"/>
      <c r="C1475" s="48"/>
      <c r="D1475" s="48"/>
      <c r="E1475" s="48"/>
      <c r="F1475" s="48"/>
      <c r="G1475" s="48"/>
      <c r="H1475" s="48"/>
      <c r="I1475" s="48"/>
      <c r="J1475" s="48"/>
      <c r="K1475" s="48"/>
      <c r="L1475" s="48"/>
      <c r="M1475" s="48"/>
      <c r="N1475" s="48"/>
      <c r="O1475" s="48"/>
    </row>
    <row r="1476" spans="1:15">
      <c r="A1476" s="48"/>
      <c r="B1476" s="48"/>
      <c r="C1476" s="48"/>
      <c r="D1476" s="48"/>
      <c r="E1476" s="48"/>
      <c r="F1476" s="48"/>
      <c r="G1476" s="48"/>
      <c r="H1476" s="48"/>
      <c r="I1476" s="48"/>
      <c r="J1476" s="48"/>
      <c r="K1476" s="48"/>
      <c r="L1476" s="48"/>
      <c r="M1476" s="48"/>
      <c r="N1476" s="48"/>
      <c r="O1476" s="48"/>
    </row>
    <row r="1477" spans="1:15">
      <c r="A1477" s="48"/>
      <c r="B1477" s="48"/>
      <c r="C1477" s="48"/>
      <c r="D1477" s="48"/>
      <c r="E1477" s="48"/>
      <c r="F1477" s="48"/>
      <c r="G1477" s="48"/>
      <c r="H1477" s="48"/>
      <c r="I1477" s="48"/>
      <c r="J1477" s="48"/>
      <c r="K1477" s="48"/>
      <c r="L1477" s="48"/>
      <c r="M1477" s="48"/>
      <c r="N1477" s="48"/>
      <c r="O1477" s="48"/>
    </row>
    <row r="1478" spans="1:15">
      <c r="A1478" s="48"/>
      <c r="B1478" s="48"/>
      <c r="C1478" s="48"/>
      <c r="D1478" s="48"/>
      <c r="E1478" s="48"/>
      <c r="F1478" s="48"/>
      <c r="G1478" s="48"/>
      <c r="H1478" s="48"/>
      <c r="I1478" s="48"/>
      <c r="J1478" s="48"/>
      <c r="K1478" s="48"/>
      <c r="L1478" s="48"/>
      <c r="M1478" s="48"/>
      <c r="N1478" s="48"/>
      <c r="O1478" s="48"/>
    </row>
    <row r="1479" spans="1:15">
      <c r="A1479" s="48"/>
      <c r="B1479" s="48"/>
      <c r="C1479" s="48"/>
      <c r="D1479" s="48"/>
      <c r="E1479" s="48"/>
      <c r="F1479" s="48"/>
      <c r="G1479" s="48"/>
      <c r="H1479" s="48"/>
      <c r="I1479" s="48"/>
      <c r="J1479" s="48"/>
      <c r="K1479" s="48"/>
      <c r="L1479" s="48"/>
      <c r="M1479" s="48"/>
      <c r="N1479" s="48"/>
      <c r="O1479" s="48"/>
    </row>
    <row r="1480" spans="1:15">
      <c r="A1480" s="48"/>
      <c r="B1480" s="48"/>
      <c r="C1480" s="48"/>
      <c r="D1480" s="48"/>
      <c r="E1480" s="48"/>
      <c r="F1480" s="48"/>
      <c r="G1480" s="48"/>
      <c r="H1480" s="48"/>
      <c r="I1480" s="48"/>
      <c r="J1480" s="48"/>
      <c r="K1480" s="48"/>
      <c r="L1480" s="48"/>
      <c r="M1480" s="48"/>
      <c r="N1480" s="48"/>
      <c r="O1480" s="48"/>
    </row>
    <row r="1481" spans="1:15">
      <c r="A1481" s="48"/>
      <c r="B1481" s="48"/>
      <c r="C1481" s="48"/>
      <c r="D1481" s="48"/>
      <c r="E1481" s="48"/>
      <c r="F1481" s="48"/>
      <c r="G1481" s="48"/>
      <c r="H1481" s="48"/>
      <c r="I1481" s="48"/>
      <c r="J1481" s="48"/>
      <c r="K1481" s="48"/>
      <c r="L1481" s="48"/>
      <c r="M1481" s="48"/>
      <c r="N1481" s="48"/>
      <c r="O1481" s="48"/>
    </row>
    <row r="1482" spans="1:15">
      <c r="A1482" s="48"/>
      <c r="B1482" s="48"/>
      <c r="C1482" s="48"/>
      <c r="D1482" s="48"/>
      <c r="E1482" s="48"/>
      <c r="F1482" s="48"/>
      <c r="G1482" s="48"/>
      <c r="H1482" s="48"/>
      <c r="I1482" s="48"/>
      <c r="J1482" s="48"/>
      <c r="K1482" s="48"/>
      <c r="L1482" s="48"/>
      <c r="M1482" s="48"/>
      <c r="N1482" s="48"/>
      <c r="O1482" s="48"/>
    </row>
    <row r="1483" spans="1:15">
      <c r="A1483" s="48"/>
      <c r="B1483" s="48"/>
      <c r="C1483" s="48"/>
      <c r="D1483" s="48"/>
      <c r="E1483" s="48"/>
      <c r="F1483" s="48"/>
      <c r="G1483" s="48"/>
      <c r="H1483" s="48"/>
      <c r="I1483" s="48"/>
      <c r="J1483" s="48"/>
      <c r="K1483" s="48"/>
      <c r="L1483" s="48"/>
      <c r="M1483" s="48"/>
      <c r="N1483" s="48"/>
      <c r="O1483" s="48"/>
    </row>
    <row r="1484" spans="1:15">
      <c r="A1484" s="48"/>
      <c r="B1484" s="48"/>
      <c r="C1484" s="48"/>
      <c r="D1484" s="48"/>
      <c r="E1484" s="48"/>
      <c r="F1484" s="48"/>
      <c r="G1484" s="48"/>
      <c r="H1484" s="48"/>
      <c r="I1484" s="48"/>
      <c r="J1484" s="48"/>
      <c r="K1484" s="48"/>
      <c r="L1484" s="48"/>
      <c r="M1484" s="48"/>
      <c r="N1484" s="48"/>
      <c r="O1484" s="48"/>
    </row>
    <row r="1485" spans="1:15">
      <c r="A1485" s="48"/>
      <c r="B1485" s="48"/>
      <c r="C1485" s="48"/>
      <c r="D1485" s="48"/>
      <c r="E1485" s="48"/>
      <c r="F1485" s="48"/>
      <c r="G1485" s="48"/>
      <c r="H1485" s="48"/>
      <c r="I1485" s="48"/>
      <c r="J1485" s="48"/>
      <c r="K1485" s="48"/>
      <c r="L1485" s="48"/>
      <c r="M1485" s="48"/>
      <c r="N1485" s="48"/>
      <c r="O1485" s="48"/>
    </row>
    <row r="1486" spans="1:15">
      <c r="A1486" s="48"/>
      <c r="B1486" s="48"/>
      <c r="C1486" s="48"/>
      <c r="D1486" s="48"/>
      <c r="E1486" s="48"/>
      <c r="F1486" s="48"/>
      <c r="G1486" s="48"/>
      <c r="H1486" s="48"/>
      <c r="I1486" s="48"/>
      <c r="J1486" s="48"/>
      <c r="K1486" s="48"/>
      <c r="L1486" s="48"/>
      <c r="M1486" s="48"/>
      <c r="N1486" s="48"/>
      <c r="O1486" s="48"/>
    </row>
    <row r="1487" spans="1:15">
      <c r="A1487" s="48"/>
      <c r="B1487" s="48"/>
      <c r="C1487" s="48"/>
      <c r="D1487" s="48"/>
      <c r="E1487" s="48"/>
      <c r="F1487" s="48"/>
      <c r="G1487" s="48"/>
      <c r="H1487" s="48"/>
      <c r="I1487" s="48"/>
      <c r="J1487" s="48"/>
      <c r="K1487" s="48"/>
      <c r="L1487" s="48"/>
      <c r="M1487" s="48"/>
      <c r="N1487" s="48"/>
      <c r="O1487" s="48"/>
    </row>
    <row r="1488" spans="1:15">
      <c r="A1488" s="48"/>
      <c r="B1488" s="48"/>
      <c r="C1488" s="48"/>
      <c r="D1488" s="48"/>
      <c r="E1488" s="48"/>
      <c r="F1488" s="48"/>
      <c r="G1488" s="48"/>
      <c r="H1488" s="48"/>
      <c r="I1488" s="48"/>
      <c r="J1488" s="48"/>
      <c r="K1488" s="48"/>
      <c r="L1488" s="48"/>
      <c r="M1488" s="48"/>
      <c r="N1488" s="48"/>
      <c r="O1488" s="48"/>
    </row>
    <row r="1489" spans="1:15">
      <c r="A1489" s="48"/>
      <c r="B1489" s="48"/>
      <c r="C1489" s="48"/>
      <c r="D1489" s="48"/>
      <c r="E1489" s="48"/>
      <c r="F1489" s="48"/>
      <c r="G1489" s="48"/>
      <c r="H1489" s="48"/>
      <c r="I1489" s="48"/>
      <c r="J1489" s="48"/>
      <c r="K1489" s="48"/>
      <c r="L1489" s="48"/>
      <c r="M1489" s="48"/>
      <c r="N1489" s="48"/>
      <c r="O1489" s="48"/>
    </row>
    <row r="1490" spans="1:15">
      <c r="A1490" s="48"/>
      <c r="B1490" s="48"/>
      <c r="C1490" s="48"/>
      <c r="D1490" s="48"/>
      <c r="E1490" s="48"/>
      <c r="F1490" s="48"/>
      <c r="G1490" s="48"/>
      <c r="H1490" s="48"/>
      <c r="I1490" s="48"/>
      <c r="J1490" s="48"/>
      <c r="K1490" s="48"/>
      <c r="L1490" s="48"/>
      <c r="M1490" s="48"/>
      <c r="N1490" s="48"/>
      <c r="O1490" s="48"/>
    </row>
    <row r="1491" spans="1:15">
      <c r="A1491" s="48"/>
      <c r="B1491" s="48"/>
      <c r="C1491" s="48"/>
      <c r="D1491" s="48"/>
      <c r="E1491" s="48"/>
      <c r="F1491" s="48"/>
      <c r="G1491" s="48"/>
      <c r="H1491" s="48"/>
      <c r="I1491" s="48"/>
      <c r="J1491" s="48"/>
      <c r="K1491" s="48"/>
      <c r="L1491" s="48"/>
      <c r="M1491" s="48"/>
      <c r="N1491" s="48"/>
      <c r="O1491" s="48"/>
    </row>
    <row r="1492" spans="1:15">
      <c r="A1492" s="48"/>
      <c r="B1492" s="48"/>
      <c r="C1492" s="48"/>
      <c r="D1492" s="48"/>
      <c r="E1492" s="48"/>
      <c r="F1492" s="48"/>
      <c r="G1492" s="48"/>
      <c r="H1492" s="48"/>
      <c r="I1492" s="48"/>
      <c r="J1492" s="48"/>
      <c r="K1492" s="48"/>
      <c r="L1492" s="48"/>
      <c r="M1492" s="48"/>
      <c r="N1492" s="48"/>
      <c r="O1492" s="48"/>
    </row>
    <row r="1493" spans="1:15">
      <c r="A1493" s="48"/>
      <c r="B1493" s="48"/>
      <c r="C1493" s="48"/>
      <c r="D1493" s="48"/>
      <c r="E1493" s="48"/>
      <c r="F1493" s="48"/>
      <c r="G1493" s="48"/>
      <c r="H1493" s="48"/>
      <c r="I1493" s="48"/>
      <c r="J1493" s="48"/>
      <c r="K1493" s="48"/>
      <c r="L1493" s="48"/>
      <c r="M1493" s="48"/>
      <c r="N1493" s="48"/>
      <c r="O1493" s="48"/>
    </row>
    <row r="1494" spans="1:15">
      <c r="A1494" s="48"/>
      <c r="B1494" s="48"/>
      <c r="C1494" s="48"/>
      <c r="D1494" s="48"/>
      <c r="E1494" s="48"/>
      <c r="F1494" s="48"/>
      <c r="G1494" s="48"/>
      <c r="H1494" s="48"/>
      <c r="I1494" s="48"/>
      <c r="J1494" s="48"/>
      <c r="K1494" s="48"/>
      <c r="L1494" s="48"/>
      <c r="M1494" s="48"/>
      <c r="N1494" s="48"/>
      <c r="O1494" s="48"/>
    </row>
    <row r="1495" spans="1:15">
      <c r="A1495" s="48"/>
      <c r="B1495" s="48"/>
      <c r="C1495" s="48"/>
      <c r="D1495" s="48"/>
      <c r="E1495" s="48"/>
      <c r="F1495" s="48"/>
      <c r="G1495" s="48"/>
      <c r="H1495" s="48"/>
      <c r="I1495" s="48"/>
      <c r="J1495" s="48"/>
      <c r="K1495" s="48"/>
      <c r="L1495" s="48"/>
      <c r="M1495" s="48"/>
      <c r="N1495" s="48"/>
      <c r="O1495" s="48"/>
    </row>
    <row r="1496" spans="1:15">
      <c r="A1496" s="48"/>
      <c r="B1496" s="48"/>
      <c r="C1496" s="48"/>
      <c r="D1496" s="48"/>
      <c r="E1496" s="48"/>
      <c r="F1496" s="48"/>
      <c r="G1496" s="48"/>
      <c r="H1496" s="48"/>
      <c r="I1496" s="48"/>
      <c r="J1496" s="48"/>
      <c r="K1496" s="48"/>
      <c r="L1496" s="48"/>
      <c r="M1496" s="48"/>
      <c r="N1496" s="48"/>
      <c r="O1496" s="48"/>
    </row>
    <row r="1497" spans="1:15">
      <c r="A1497" s="48"/>
      <c r="B1497" s="48"/>
      <c r="C1497" s="48"/>
      <c r="D1497" s="48"/>
      <c r="E1497" s="48"/>
      <c r="F1497" s="48"/>
      <c r="G1497" s="48"/>
      <c r="H1497" s="48"/>
      <c r="I1497" s="48"/>
      <c r="J1497" s="48"/>
      <c r="K1497" s="48"/>
      <c r="L1497" s="48"/>
      <c r="M1497" s="48"/>
      <c r="N1497" s="48"/>
      <c r="O1497" s="48"/>
    </row>
    <row r="1498" spans="1:15">
      <c r="A1498" s="48"/>
      <c r="B1498" s="48"/>
      <c r="C1498" s="48"/>
      <c r="D1498" s="48"/>
      <c r="E1498" s="48"/>
      <c r="F1498" s="48"/>
      <c r="G1498" s="48"/>
      <c r="H1498" s="48"/>
      <c r="I1498" s="48"/>
      <c r="J1498" s="48"/>
      <c r="K1498" s="48"/>
      <c r="L1498" s="48"/>
      <c r="M1498" s="48"/>
      <c r="N1498" s="48"/>
      <c r="O1498" s="48"/>
    </row>
    <row r="1499" spans="1:15">
      <c r="A1499" s="48"/>
      <c r="B1499" s="48"/>
      <c r="C1499" s="48"/>
      <c r="D1499" s="48"/>
      <c r="E1499" s="48"/>
      <c r="F1499" s="48"/>
      <c r="G1499" s="48"/>
      <c r="H1499" s="48"/>
      <c r="I1499" s="48"/>
      <c r="J1499" s="48"/>
      <c r="K1499" s="48"/>
      <c r="L1499" s="48"/>
      <c r="M1499" s="48"/>
      <c r="N1499" s="48"/>
      <c r="O1499" s="48"/>
    </row>
    <row r="1500" spans="1:15">
      <c r="A1500" s="48"/>
      <c r="B1500" s="48"/>
      <c r="C1500" s="48"/>
      <c r="D1500" s="48"/>
      <c r="E1500" s="48"/>
      <c r="F1500" s="48"/>
      <c r="G1500" s="48"/>
      <c r="H1500" s="48"/>
      <c r="I1500" s="48"/>
      <c r="J1500" s="48"/>
      <c r="K1500" s="48"/>
      <c r="L1500" s="48"/>
      <c r="M1500" s="48"/>
      <c r="N1500" s="48"/>
      <c r="O1500" s="48"/>
    </row>
    <row r="1501" spans="1:15">
      <c r="A1501" s="48"/>
      <c r="B1501" s="48"/>
      <c r="C1501" s="48"/>
      <c r="D1501" s="48"/>
      <c r="E1501" s="48"/>
      <c r="F1501" s="48"/>
      <c r="G1501" s="48"/>
      <c r="H1501" s="48"/>
      <c r="I1501" s="48"/>
      <c r="J1501" s="48"/>
      <c r="K1501" s="48"/>
      <c r="L1501" s="48"/>
      <c r="M1501" s="48"/>
      <c r="N1501" s="48"/>
      <c r="O1501" s="48"/>
    </row>
    <row r="1502" spans="1:15">
      <c r="A1502" s="48"/>
      <c r="B1502" s="48"/>
      <c r="C1502" s="48"/>
      <c r="D1502" s="48"/>
      <c r="E1502" s="48"/>
      <c r="F1502" s="48"/>
      <c r="G1502" s="48"/>
      <c r="H1502" s="48"/>
      <c r="I1502" s="48"/>
      <c r="J1502" s="48"/>
      <c r="K1502" s="48"/>
      <c r="L1502" s="48"/>
      <c r="M1502" s="48"/>
      <c r="N1502" s="48"/>
      <c r="O1502" s="48"/>
    </row>
    <row r="1503" spans="1:15">
      <c r="A1503" s="48"/>
      <c r="B1503" s="48"/>
      <c r="C1503" s="48"/>
      <c r="D1503" s="48"/>
      <c r="E1503" s="48"/>
      <c r="F1503" s="48"/>
      <c r="G1503" s="48"/>
      <c r="H1503" s="48"/>
      <c r="I1503" s="48"/>
      <c r="J1503" s="48"/>
      <c r="K1503" s="48"/>
      <c r="L1503" s="48"/>
      <c r="M1503" s="48"/>
      <c r="N1503" s="48"/>
      <c r="O1503" s="48"/>
    </row>
    <row r="1504" spans="1:15">
      <c r="A1504" s="48"/>
      <c r="B1504" s="48"/>
      <c r="C1504" s="48"/>
      <c r="D1504" s="48"/>
      <c r="E1504" s="48"/>
      <c r="F1504" s="48"/>
      <c r="G1504" s="48"/>
      <c r="H1504" s="48"/>
      <c r="I1504" s="48"/>
      <c r="J1504" s="48"/>
      <c r="K1504" s="48"/>
      <c r="L1504" s="48"/>
      <c r="M1504" s="48"/>
      <c r="N1504" s="48"/>
      <c r="O1504" s="48"/>
    </row>
    <row r="1505" spans="1:15">
      <c r="A1505" s="48"/>
      <c r="B1505" s="48"/>
      <c r="C1505" s="48"/>
      <c r="D1505" s="48"/>
      <c r="E1505" s="48"/>
      <c r="F1505" s="48"/>
      <c r="G1505" s="48"/>
      <c r="H1505" s="48"/>
      <c r="I1505" s="48"/>
      <c r="J1505" s="48"/>
      <c r="K1505" s="48"/>
      <c r="L1505" s="48"/>
      <c r="M1505" s="48"/>
      <c r="N1505" s="48"/>
      <c r="O1505" s="48"/>
    </row>
  </sheetData>
  <mergeCells count="66">
    <mergeCell ref="C44:I44"/>
    <mergeCell ref="J44:M44"/>
    <mergeCell ref="C51:G51"/>
    <mergeCell ref="H51:M51"/>
    <mergeCell ref="C52:G52"/>
    <mergeCell ref="H52:M52"/>
    <mergeCell ref="C46:M46"/>
    <mergeCell ref="C47:H47"/>
    <mergeCell ref="I47:M47"/>
    <mergeCell ref="C48:H48"/>
    <mergeCell ref="I48:M48"/>
    <mergeCell ref="C50:M50"/>
    <mergeCell ref="D38:H38"/>
    <mergeCell ref="I38:M38"/>
    <mergeCell ref="C41:M41"/>
    <mergeCell ref="C42:M42"/>
    <mergeCell ref="C43:I43"/>
    <mergeCell ref="J43:M43"/>
    <mergeCell ref="D35:H35"/>
    <mergeCell ref="I35:M35"/>
    <mergeCell ref="D36:H36"/>
    <mergeCell ref="I36:M36"/>
    <mergeCell ref="D37:H37"/>
    <mergeCell ref="I37:M37"/>
    <mergeCell ref="I31:M31"/>
    <mergeCell ref="D33:H33"/>
    <mergeCell ref="I33:M33"/>
    <mergeCell ref="D34:H34"/>
    <mergeCell ref="I34:M34"/>
    <mergeCell ref="C16:N16"/>
    <mergeCell ref="D18:H18"/>
    <mergeCell ref="I18:M18"/>
    <mergeCell ref="D32:H32"/>
    <mergeCell ref="I32:M32"/>
    <mergeCell ref="D20:H20"/>
    <mergeCell ref="I20:M20"/>
    <mergeCell ref="C22:N22"/>
    <mergeCell ref="D24:H24"/>
    <mergeCell ref="I24:M24"/>
    <mergeCell ref="D25:H25"/>
    <mergeCell ref="I25:M25"/>
    <mergeCell ref="D26:H26"/>
    <mergeCell ref="I26:M26"/>
    <mergeCell ref="C29:N29"/>
    <mergeCell ref="D31:H31"/>
    <mergeCell ref="I12:M12"/>
    <mergeCell ref="D13:H13"/>
    <mergeCell ref="I13:M13"/>
    <mergeCell ref="D14:H14"/>
    <mergeCell ref="I14:M14"/>
    <mergeCell ref="Q1:U41"/>
    <mergeCell ref="B2:C2"/>
    <mergeCell ref="H2:I2"/>
    <mergeCell ref="C4:N4"/>
    <mergeCell ref="C6:N6"/>
    <mergeCell ref="D8:H8"/>
    <mergeCell ref="I8:M8"/>
    <mergeCell ref="D9:H9"/>
    <mergeCell ref="I9:M9"/>
    <mergeCell ref="D10:H10"/>
    <mergeCell ref="D19:H19"/>
    <mergeCell ref="I19:M19"/>
    <mergeCell ref="I10:M10"/>
    <mergeCell ref="D11:H11"/>
    <mergeCell ref="I11:M11"/>
    <mergeCell ref="D12:H12"/>
  </mergeCells>
  <phoneticPr fontId="2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88" orientation="portrait" r:id="rId1"/>
  <headerFooter alignWithMargins="0"/>
  <rowBreaks count="1" manualBreakCount="1">
    <brk id="39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51"/>
  </sheetPr>
  <dimension ref="A1:R1559"/>
  <sheetViews>
    <sheetView showGridLines="0" view="pageBreakPreview" topLeftCell="A12" zoomScaleNormal="100" workbookViewId="0">
      <selection activeCell="C21" sqref="C21:O21"/>
    </sheetView>
  </sheetViews>
  <sheetFormatPr defaultColWidth="8.9140625" defaultRowHeight="17"/>
  <cols>
    <col min="1" max="1" width="1.33203125" style="28" customWidth="1"/>
    <col min="2" max="2" width="1" style="28" customWidth="1"/>
    <col min="3" max="3" width="15.08203125" style="28" customWidth="1"/>
    <col min="4" max="4" width="3.25" style="28" customWidth="1"/>
    <col min="5" max="6" width="3" style="28" customWidth="1"/>
    <col min="7" max="7" width="4.25" style="28" customWidth="1"/>
    <col min="8" max="8" width="11.25" style="28" customWidth="1"/>
    <col min="9" max="9" width="10" style="28" customWidth="1"/>
    <col min="10" max="10" width="7.08203125" style="28" customWidth="1"/>
    <col min="11" max="11" width="3.75" style="28" customWidth="1"/>
    <col min="12" max="12" width="3.6640625" style="28" customWidth="1"/>
    <col min="13" max="13" width="8.08203125" style="28" customWidth="1"/>
    <col min="14" max="14" width="13.33203125" style="28" customWidth="1"/>
    <col min="15" max="15" width="1.58203125" style="28" customWidth="1"/>
    <col min="16" max="16" width="1.33203125" style="28" customWidth="1"/>
    <col min="17" max="16384" width="8.9140625" style="28"/>
  </cols>
  <sheetData>
    <row r="1" spans="1:18" ht="6" customHeight="1">
      <c r="B1" s="45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45"/>
    </row>
    <row r="2" spans="1:18" ht="6" customHeight="1" thickBot="1">
      <c r="B2" s="45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45"/>
    </row>
    <row r="3" spans="1:18" ht="18" customHeight="1">
      <c r="B3" s="678" t="s">
        <v>183</v>
      </c>
      <c r="C3" s="679"/>
      <c r="D3" s="184"/>
      <c r="E3" s="184"/>
      <c r="F3" s="680" t="s">
        <v>787</v>
      </c>
      <c r="G3" s="680"/>
      <c r="H3" s="680"/>
      <c r="I3" s="680"/>
      <c r="J3" s="680"/>
      <c r="K3" s="680"/>
      <c r="L3" s="680"/>
      <c r="M3" s="680"/>
      <c r="N3" s="184"/>
      <c r="O3" s="185"/>
    </row>
    <row r="4" spans="1:18" ht="16.5" customHeight="1">
      <c r="A4" s="48"/>
      <c r="B4" s="186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7"/>
      <c r="P4" s="48"/>
    </row>
    <row r="5" spans="1:18" ht="31.5" customHeight="1">
      <c r="A5" s="48"/>
      <c r="B5" s="186"/>
      <c r="C5" s="715" t="s">
        <v>184</v>
      </c>
      <c r="D5" s="715"/>
      <c r="E5" s="715"/>
      <c r="F5" s="715"/>
      <c r="G5" s="715"/>
      <c r="H5" s="715"/>
      <c r="I5" s="715"/>
      <c r="J5" s="715"/>
      <c r="K5" s="715"/>
      <c r="L5" s="715"/>
      <c r="M5" s="715"/>
      <c r="N5" s="715"/>
      <c r="O5" s="716"/>
      <c r="P5" s="48"/>
      <c r="R5" s="188"/>
    </row>
    <row r="6" spans="1:18" ht="21" customHeight="1">
      <c r="B6" s="189"/>
      <c r="C6" s="717" t="s">
        <v>185</v>
      </c>
      <c r="D6" s="717"/>
      <c r="E6" s="717"/>
      <c r="F6" s="717"/>
      <c r="G6" s="717"/>
      <c r="H6" s="717"/>
      <c r="I6" s="717"/>
      <c r="J6" s="717"/>
      <c r="K6" s="717"/>
      <c r="L6" s="717"/>
      <c r="M6" s="717"/>
      <c r="N6" s="717"/>
      <c r="O6" s="190"/>
    </row>
    <row r="7" spans="1:18" ht="23.15" customHeight="1">
      <c r="A7" s="48"/>
      <c r="B7" s="186"/>
      <c r="C7" s="191" t="s">
        <v>186</v>
      </c>
      <c r="D7" s="682" t="s">
        <v>187</v>
      </c>
      <c r="E7" s="683"/>
      <c r="F7" s="683"/>
      <c r="G7" s="683"/>
      <c r="H7" s="684"/>
      <c r="I7" s="682" t="s">
        <v>188</v>
      </c>
      <c r="J7" s="683"/>
      <c r="K7" s="683"/>
      <c r="L7" s="683"/>
      <c r="M7" s="683"/>
      <c r="N7" s="684"/>
      <c r="O7" s="187"/>
      <c r="P7" s="48"/>
    </row>
    <row r="8" spans="1:18" ht="21.75" customHeight="1">
      <c r="A8" s="48"/>
      <c r="B8" s="186"/>
      <c r="C8" s="719" t="s">
        <v>278</v>
      </c>
      <c r="D8" s="706" t="s">
        <v>189</v>
      </c>
      <c r="E8" s="707"/>
      <c r="F8" s="707"/>
      <c r="G8" s="707"/>
      <c r="H8" s="708"/>
      <c r="I8" s="706" t="s">
        <v>190</v>
      </c>
      <c r="J8" s="707"/>
      <c r="K8" s="707"/>
      <c r="L8" s="707"/>
      <c r="M8" s="707"/>
      <c r="N8" s="708"/>
      <c r="O8" s="187"/>
      <c r="P8" s="48"/>
    </row>
    <row r="9" spans="1:18" ht="21.75" customHeight="1">
      <c r="A9" s="48"/>
      <c r="B9" s="186"/>
      <c r="C9" s="720"/>
      <c r="D9" s="706" t="s">
        <v>191</v>
      </c>
      <c r="E9" s="707"/>
      <c r="F9" s="707"/>
      <c r="G9" s="707"/>
      <c r="H9" s="708"/>
      <c r="I9" s="706" t="s">
        <v>192</v>
      </c>
      <c r="J9" s="707"/>
      <c r="K9" s="707"/>
      <c r="L9" s="707"/>
      <c r="M9" s="707"/>
      <c r="N9" s="708"/>
      <c r="O9" s="187"/>
      <c r="P9" s="48"/>
    </row>
    <row r="10" spans="1:18" ht="21.75" customHeight="1">
      <c r="A10" s="48"/>
      <c r="B10" s="186"/>
      <c r="C10" s="720"/>
      <c r="D10" s="706" t="s">
        <v>760</v>
      </c>
      <c r="E10" s="707"/>
      <c r="F10" s="707"/>
      <c r="G10" s="707"/>
      <c r="H10" s="708"/>
      <c r="I10" s="706" t="s">
        <v>194</v>
      </c>
      <c r="J10" s="707"/>
      <c r="K10" s="707"/>
      <c r="L10" s="707"/>
      <c r="M10" s="707"/>
      <c r="N10" s="708"/>
      <c r="O10" s="187"/>
      <c r="P10" s="48"/>
    </row>
    <row r="11" spans="1:18" ht="21.75" customHeight="1">
      <c r="A11" s="48"/>
      <c r="B11" s="186"/>
      <c r="C11" s="721"/>
      <c r="D11" s="706" t="s">
        <v>195</v>
      </c>
      <c r="E11" s="707"/>
      <c r="F11" s="707"/>
      <c r="G11" s="707"/>
      <c r="H11" s="708"/>
      <c r="I11" s="706" t="s">
        <v>196</v>
      </c>
      <c r="J11" s="707"/>
      <c r="K11" s="707"/>
      <c r="L11" s="707"/>
      <c r="M11" s="707"/>
      <c r="N11" s="708"/>
      <c r="O11" s="187"/>
      <c r="P11" s="48"/>
    </row>
    <row r="12" spans="1:18" ht="21.75" customHeight="1">
      <c r="A12" s="48"/>
      <c r="B12" s="186"/>
      <c r="C12" s="192" t="s">
        <v>197</v>
      </c>
      <c r="D12" s="706" t="s">
        <v>189</v>
      </c>
      <c r="E12" s="707"/>
      <c r="F12" s="707"/>
      <c r="G12" s="707"/>
      <c r="H12" s="708"/>
      <c r="I12" s="706" t="s">
        <v>198</v>
      </c>
      <c r="J12" s="707"/>
      <c r="K12" s="707"/>
      <c r="L12" s="707"/>
      <c r="M12" s="707"/>
      <c r="N12" s="708"/>
      <c r="O12" s="187"/>
      <c r="P12" s="48"/>
    </row>
    <row r="13" spans="1:18" ht="21.75" customHeight="1">
      <c r="A13" s="48"/>
      <c r="B13" s="186"/>
      <c r="C13" s="192" t="s">
        <v>199</v>
      </c>
      <c r="D13" s="706" t="s">
        <v>193</v>
      </c>
      <c r="E13" s="707"/>
      <c r="F13" s="707"/>
      <c r="G13" s="707"/>
      <c r="H13" s="708"/>
      <c r="I13" s="706" t="s">
        <v>200</v>
      </c>
      <c r="J13" s="707"/>
      <c r="K13" s="707"/>
      <c r="L13" s="707"/>
      <c r="M13" s="707"/>
      <c r="N13" s="708"/>
      <c r="O13" s="187"/>
      <c r="P13" s="48"/>
    </row>
    <row r="14" spans="1:18" ht="22" customHeight="1">
      <c r="A14" s="48"/>
      <c r="B14" s="186"/>
      <c r="C14" s="193" t="s">
        <v>201</v>
      </c>
      <c r="D14" s="709" t="s">
        <v>202</v>
      </c>
      <c r="E14" s="710"/>
      <c r="F14" s="710"/>
      <c r="G14" s="710"/>
      <c r="H14" s="711"/>
      <c r="I14" s="712" t="s">
        <v>203</v>
      </c>
      <c r="J14" s="713"/>
      <c r="K14" s="713"/>
      <c r="L14" s="713"/>
      <c r="M14" s="713"/>
      <c r="N14" s="714"/>
      <c r="O14" s="187"/>
      <c r="P14" s="48"/>
    </row>
    <row r="15" spans="1:18" ht="22" customHeight="1">
      <c r="A15" s="48"/>
      <c r="B15" s="186"/>
      <c r="C15" s="193" t="s">
        <v>204</v>
      </c>
      <c r="D15" s="709" t="s">
        <v>205</v>
      </c>
      <c r="E15" s="710"/>
      <c r="F15" s="710"/>
      <c r="G15" s="710"/>
      <c r="H15" s="711"/>
      <c r="I15" s="706" t="s">
        <v>206</v>
      </c>
      <c r="J15" s="707"/>
      <c r="K15" s="707"/>
      <c r="L15" s="707"/>
      <c r="M15" s="707"/>
      <c r="N15" s="708"/>
      <c r="O15" s="187"/>
      <c r="P15" s="48"/>
    </row>
    <row r="16" spans="1:18" ht="22" customHeight="1">
      <c r="A16" s="48"/>
      <c r="B16" s="186"/>
      <c r="C16" s="193" t="s">
        <v>207</v>
      </c>
      <c r="D16" s="706" t="s">
        <v>208</v>
      </c>
      <c r="E16" s="707"/>
      <c r="F16" s="707"/>
      <c r="G16" s="707"/>
      <c r="H16" s="708"/>
      <c r="I16" s="706" t="s">
        <v>209</v>
      </c>
      <c r="J16" s="707"/>
      <c r="K16" s="707"/>
      <c r="L16" s="707"/>
      <c r="M16" s="707"/>
      <c r="N16" s="708"/>
      <c r="O16" s="187"/>
      <c r="P16" s="48"/>
    </row>
    <row r="17" spans="1:16" ht="22" customHeight="1">
      <c r="A17" s="48"/>
      <c r="B17" s="186"/>
      <c r="C17" s="193" t="s">
        <v>210</v>
      </c>
      <c r="D17" s="709" t="s">
        <v>211</v>
      </c>
      <c r="E17" s="710"/>
      <c r="F17" s="710"/>
      <c r="G17" s="710"/>
      <c r="H17" s="711"/>
      <c r="I17" s="706" t="s">
        <v>212</v>
      </c>
      <c r="J17" s="707"/>
      <c r="K17" s="707"/>
      <c r="L17" s="707"/>
      <c r="M17" s="707"/>
      <c r="N17" s="708"/>
      <c r="O17" s="187"/>
      <c r="P17" s="48"/>
    </row>
    <row r="18" spans="1:16" ht="22" customHeight="1">
      <c r="A18" s="48"/>
      <c r="B18" s="186"/>
      <c r="C18" s="193" t="s">
        <v>213</v>
      </c>
      <c r="D18" s="709" t="s">
        <v>735</v>
      </c>
      <c r="E18" s="710"/>
      <c r="F18" s="710"/>
      <c r="G18" s="710"/>
      <c r="H18" s="711"/>
      <c r="I18" s="706" t="s">
        <v>214</v>
      </c>
      <c r="J18" s="707"/>
      <c r="K18" s="707"/>
      <c r="L18" s="707"/>
      <c r="M18" s="707"/>
      <c r="N18" s="708"/>
      <c r="O18" s="187"/>
      <c r="P18" s="48"/>
    </row>
    <row r="19" spans="1:16" ht="6" customHeight="1">
      <c r="A19" s="48"/>
      <c r="B19" s="186"/>
      <c r="C19" s="194"/>
      <c r="D19" s="195"/>
      <c r="E19" s="195"/>
      <c r="F19" s="195"/>
      <c r="G19" s="195"/>
      <c r="H19" s="195"/>
      <c r="I19" s="196"/>
      <c r="J19" s="196"/>
      <c r="K19" s="196"/>
      <c r="L19" s="196"/>
      <c r="M19" s="196"/>
      <c r="N19" s="196"/>
      <c r="O19" s="187"/>
      <c r="P19" s="48"/>
    </row>
    <row r="20" spans="1:16" ht="21" customHeight="1">
      <c r="A20" s="48"/>
      <c r="B20" s="186"/>
      <c r="C20" s="197" t="s">
        <v>759</v>
      </c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7"/>
      <c r="P20" s="48"/>
    </row>
    <row r="21" spans="1:16" ht="350.25" customHeight="1">
      <c r="A21" s="48"/>
      <c r="B21" s="186"/>
      <c r="C21" s="715" t="s">
        <v>799</v>
      </c>
      <c r="D21" s="715"/>
      <c r="E21" s="715"/>
      <c r="F21" s="715"/>
      <c r="G21" s="715"/>
      <c r="H21" s="715"/>
      <c r="I21" s="715"/>
      <c r="J21" s="715"/>
      <c r="K21" s="715"/>
      <c r="L21" s="715"/>
      <c r="M21" s="715"/>
      <c r="N21" s="715"/>
      <c r="O21" s="716"/>
      <c r="P21" s="48"/>
    </row>
    <row r="22" spans="1:16" ht="6" customHeight="1" thickBot="1">
      <c r="A22" s="48"/>
      <c r="B22" s="198"/>
      <c r="C22" s="722"/>
      <c r="D22" s="722"/>
      <c r="E22" s="722"/>
      <c r="F22" s="722"/>
      <c r="G22" s="722"/>
      <c r="H22" s="722"/>
      <c r="I22" s="722"/>
      <c r="J22" s="722"/>
      <c r="K22" s="722"/>
      <c r="L22" s="722"/>
      <c r="M22" s="722"/>
      <c r="N22" s="722"/>
      <c r="O22" s="723"/>
      <c r="P22" s="48"/>
    </row>
    <row r="23" spans="1:16" ht="17.5" thickBo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</row>
    <row r="24" spans="1:16" ht="14.25" customHeight="1">
      <c r="A24" s="48"/>
      <c r="B24" s="678" t="s">
        <v>215</v>
      </c>
      <c r="C24" s="679"/>
      <c r="D24" s="184"/>
      <c r="E24" s="184"/>
      <c r="F24" s="680" t="s">
        <v>216</v>
      </c>
      <c r="G24" s="680"/>
      <c r="H24" s="680"/>
      <c r="I24" s="680"/>
      <c r="J24" s="680"/>
      <c r="K24" s="680"/>
      <c r="L24" s="680"/>
      <c r="M24" s="680"/>
      <c r="N24" s="184"/>
      <c r="O24" s="185"/>
      <c r="P24" s="48"/>
    </row>
    <row r="25" spans="1:16">
      <c r="A25" s="48"/>
      <c r="B25" s="186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7"/>
      <c r="P25" s="48"/>
    </row>
    <row r="26" spans="1:16" ht="23.15" customHeight="1">
      <c r="A26" s="48"/>
      <c r="B26" s="186"/>
      <c r="C26" s="682" t="s">
        <v>217</v>
      </c>
      <c r="D26" s="683"/>
      <c r="E26" s="683"/>
      <c r="F26" s="684"/>
      <c r="G26" s="682" t="s">
        <v>218</v>
      </c>
      <c r="H26" s="683"/>
      <c r="I26" s="683"/>
      <c r="J26" s="684"/>
      <c r="K26" s="682" t="s">
        <v>219</v>
      </c>
      <c r="L26" s="683"/>
      <c r="M26" s="683"/>
      <c r="N26" s="684"/>
      <c r="O26" s="187"/>
      <c r="P26" s="48"/>
    </row>
    <row r="27" spans="1:16" ht="51" customHeight="1">
      <c r="A27" s="48"/>
      <c r="B27" s="186"/>
      <c r="C27" s="718" t="s">
        <v>220</v>
      </c>
      <c r="D27" s="689"/>
      <c r="E27" s="689"/>
      <c r="F27" s="690"/>
      <c r="G27" s="688" t="s">
        <v>221</v>
      </c>
      <c r="H27" s="692"/>
      <c r="I27" s="692"/>
      <c r="J27" s="693"/>
      <c r="K27" s="688" t="s">
        <v>222</v>
      </c>
      <c r="L27" s="692"/>
      <c r="M27" s="692"/>
      <c r="N27" s="693"/>
      <c r="O27" s="187"/>
      <c r="P27" s="48"/>
    </row>
    <row r="28" spans="1:16" ht="44.25" customHeight="1">
      <c r="A28" s="48"/>
      <c r="B28" s="186"/>
      <c r="C28" s="688" t="s">
        <v>223</v>
      </c>
      <c r="D28" s="692"/>
      <c r="E28" s="692"/>
      <c r="F28" s="693"/>
      <c r="G28" s="688" t="s">
        <v>224</v>
      </c>
      <c r="H28" s="692"/>
      <c r="I28" s="692"/>
      <c r="J28" s="693"/>
      <c r="K28" s="688" t="s">
        <v>225</v>
      </c>
      <c r="L28" s="692"/>
      <c r="M28" s="692"/>
      <c r="N28" s="693"/>
      <c r="O28" s="187"/>
      <c r="P28" s="48"/>
    </row>
    <row r="29" spans="1:16" ht="30" customHeight="1">
      <c r="A29" s="48"/>
      <c r="B29" s="186"/>
      <c r="C29" s="688" t="s">
        <v>226</v>
      </c>
      <c r="D29" s="692"/>
      <c r="E29" s="692"/>
      <c r="F29" s="693"/>
      <c r="G29" s="688" t="s">
        <v>227</v>
      </c>
      <c r="H29" s="692"/>
      <c r="I29" s="692"/>
      <c r="J29" s="693"/>
      <c r="K29" s="688" t="s">
        <v>228</v>
      </c>
      <c r="L29" s="692"/>
      <c r="M29" s="692"/>
      <c r="N29" s="693"/>
      <c r="O29" s="187"/>
      <c r="P29" s="48"/>
    </row>
    <row r="30" spans="1:16" ht="51.75" customHeight="1">
      <c r="A30" s="48"/>
      <c r="B30" s="186"/>
      <c r="C30" s="688" t="s">
        <v>229</v>
      </c>
      <c r="D30" s="692"/>
      <c r="E30" s="692"/>
      <c r="F30" s="693"/>
      <c r="G30" s="688" t="s">
        <v>230</v>
      </c>
      <c r="H30" s="692"/>
      <c r="I30" s="692"/>
      <c r="J30" s="693"/>
      <c r="K30" s="688" t="s">
        <v>231</v>
      </c>
      <c r="L30" s="692"/>
      <c r="M30" s="692"/>
      <c r="N30" s="693"/>
      <c r="O30" s="187"/>
      <c r="P30" s="48"/>
    </row>
    <row r="31" spans="1:16" ht="6.75" customHeight="1" thickBot="1">
      <c r="A31" s="48"/>
      <c r="B31" s="198"/>
      <c r="C31" s="171"/>
      <c r="D31" s="199"/>
      <c r="E31" s="199"/>
      <c r="F31" s="199"/>
      <c r="G31" s="199"/>
      <c r="H31" s="199"/>
      <c r="I31" s="200"/>
      <c r="J31" s="200"/>
      <c r="K31" s="200"/>
      <c r="L31" s="200"/>
      <c r="M31" s="200"/>
      <c r="N31" s="200"/>
      <c r="O31" s="201"/>
      <c r="P31" s="48"/>
    </row>
    <row r="32" spans="1:16" ht="6.75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1:16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1:16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1:16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</row>
    <row r="36" spans="1:16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</row>
    <row r="37" spans="1:16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</row>
    <row r="38" spans="1:16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</row>
    <row r="39" spans="1:16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</row>
    <row r="40" spans="1:16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</row>
    <row r="41" spans="1:16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1:16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</row>
    <row r="43" spans="1:16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</row>
    <row r="44" spans="1:16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</row>
    <row r="45" spans="1:16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</row>
    <row r="46" spans="1:16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</row>
    <row r="47" spans="1:16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</row>
    <row r="48" spans="1:16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</row>
    <row r="49" spans="1:16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</row>
    <row r="50" spans="1:16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</row>
    <row r="51" spans="1:16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</row>
    <row r="52" spans="1:16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</row>
    <row r="53" spans="1:16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</row>
    <row r="54" spans="1:16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</row>
    <row r="55" spans="1:16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</row>
    <row r="56" spans="1:16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</row>
    <row r="57" spans="1:16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</row>
    <row r="58" spans="1:16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</row>
    <row r="59" spans="1:16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</row>
    <row r="60" spans="1:16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</row>
    <row r="61" spans="1:16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</row>
    <row r="62" spans="1:16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</row>
    <row r="63" spans="1:16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</row>
    <row r="64" spans="1:16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</row>
    <row r="65" spans="1:16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</row>
    <row r="66" spans="1:16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</row>
    <row r="67" spans="1:16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</row>
    <row r="68" spans="1:16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</row>
    <row r="69" spans="1:16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</row>
    <row r="70" spans="1:16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</row>
    <row r="71" spans="1:16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</row>
    <row r="72" spans="1:16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</row>
    <row r="73" spans="1:16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</row>
    <row r="74" spans="1:16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</row>
    <row r="75" spans="1:16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</row>
    <row r="76" spans="1:16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</row>
    <row r="77" spans="1:16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</row>
    <row r="78" spans="1:16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</row>
    <row r="79" spans="1:16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</row>
    <row r="80" spans="1:16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</row>
    <row r="81" spans="1:16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</row>
    <row r="82" spans="1:16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</row>
    <row r="83" spans="1:16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</row>
    <row r="84" spans="1:16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</row>
    <row r="85" spans="1:16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</row>
    <row r="86" spans="1:16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</row>
    <row r="87" spans="1:16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</row>
    <row r="88" spans="1:16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</row>
    <row r="89" spans="1:16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</row>
    <row r="90" spans="1:16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</row>
    <row r="91" spans="1:16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</row>
    <row r="92" spans="1:16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</row>
    <row r="93" spans="1:16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</row>
    <row r="94" spans="1:16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</row>
    <row r="95" spans="1:16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</row>
    <row r="96" spans="1:16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</row>
    <row r="97" spans="1:16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</row>
    <row r="98" spans="1:16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</row>
    <row r="99" spans="1:16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</row>
    <row r="100" spans="1:16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</row>
    <row r="101" spans="1:16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</row>
    <row r="102" spans="1:16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</row>
    <row r="103" spans="1:16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</row>
    <row r="104" spans="1:16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</row>
    <row r="105" spans="1:16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</row>
    <row r="106" spans="1:16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</row>
    <row r="107" spans="1:16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</row>
    <row r="108" spans="1:16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</row>
    <row r="109" spans="1:16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</row>
    <row r="110" spans="1:16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</row>
    <row r="111" spans="1:16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</row>
    <row r="112" spans="1:16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</row>
    <row r="113" spans="1:16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</row>
    <row r="114" spans="1:16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</row>
    <row r="115" spans="1:16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</row>
    <row r="116" spans="1:16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</row>
    <row r="117" spans="1:16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</row>
    <row r="118" spans="1:16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</row>
    <row r="119" spans="1:16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</row>
    <row r="120" spans="1:16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</row>
    <row r="121" spans="1:16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</row>
    <row r="122" spans="1:16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</row>
    <row r="123" spans="1:16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</row>
    <row r="124" spans="1:16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</row>
    <row r="125" spans="1:16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</row>
    <row r="126" spans="1:16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</row>
    <row r="127" spans="1:16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</row>
    <row r="128" spans="1:16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</row>
    <row r="129" spans="1:16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</row>
    <row r="130" spans="1:16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</row>
    <row r="131" spans="1:16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</row>
    <row r="132" spans="1:16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</row>
    <row r="133" spans="1:16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</row>
    <row r="134" spans="1:16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</row>
    <row r="135" spans="1:16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</row>
    <row r="136" spans="1:16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</row>
    <row r="137" spans="1:16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</row>
    <row r="138" spans="1:16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</row>
    <row r="139" spans="1:16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</row>
    <row r="140" spans="1:16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</row>
    <row r="141" spans="1:16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</row>
    <row r="142" spans="1:16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</row>
    <row r="143" spans="1:16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</row>
    <row r="144" spans="1:16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</row>
    <row r="145" spans="1:16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</row>
    <row r="146" spans="1:16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</row>
    <row r="147" spans="1:16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</row>
    <row r="148" spans="1:16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</row>
    <row r="149" spans="1:16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</row>
    <row r="150" spans="1:16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</row>
    <row r="151" spans="1:16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</row>
    <row r="152" spans="1:16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</row>
    <row r="153" spans="1:16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</row>
    <row r="154" spans="1:16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</row>
    <row r="155" spans="1:16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</row>
    <row r="156" spans="1:16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</row>
    <row r="157" spans="1:16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</row>
    <row r="158" spans="1:16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</row>
    <row r="159" spans="1:16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</row>
    <row r="160" spans="1:16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</row>
    <row r="161" spans="1:16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</row>
    <row r="162" spans="1:16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</row>
    <row r="163" spans="1:16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</row>
    <row r="164" spans="1:16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</row>
    <row r="165" spans="1:16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</row>
    <row r="166" spans="1:16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</row>
    <row r="167" spans="1:16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</row>
    <row r="168" spans="1:16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</row>
    <row r="169" spans="1:16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</row>
    <row r="170" spans="1:16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</row>
    <row r="171" spans="1:16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</row>
    <row r="172" spans="1:16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</row>
    <row r="173" spans="1:16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</row>
    <row r="174" spans="1:16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</row>
    <row r="175" spans="1:16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</row>
    <row r="176" spans="1:16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</row>
    <row r="177" spans="1:16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</row>
    <row r="178" spans="1:16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</row>
    <row r="179" spans="1:16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</row>
    <row r="180" spans="1:16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</row>
    <row r="181" spans="1:16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</row>
    <row r="182" spans="1:16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</row>
    <row r="183" spans="1:16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</row>
    <row r="184" spans="1:16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</row>
    <row r="185" spans="1:16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</row>
    <row r="186" spans="1:16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</row>
    <row r="187" spans="1:16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</row>
    <row r="188" spans="1:16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</row>
    <row r="189" spans="1:16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</row>
    <row r="190" spans="1:16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</row>
    <row r="191" spans="1:16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</row>
    <row r="192" spans="1:16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</row>
    <row r="193" spans="1:16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</row>
    <row r="194" spans="1:16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</row>
    <row r="195" spans="1:16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</row>
    <row r="196" spans="1:16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</row>
    <row r="197" spans="1:16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</row>
    <row r="198" spans="1:16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</row>
    <row r="199" spans="1:16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</row>
    <row r="200" spans="1:16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</row>
    <row r="201" spans="1:16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</row>
    <row r="202" spans="1:16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</row>
    <row r="203" spans="1:16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</row>
    <row r="204" spans="1:16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</row>
    <row r="205" spans="1:16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</row>
    <row r="206" spans="1:16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</row>
    <row r="207" spans="1:16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</row>
    <row r="208" spans="1:16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</row>
    <row r="209" spans="1:16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</row>
    <row r="210" spans="1:16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</row>
    <row r="211" spans="1:16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</row>
    <row r="212" spans="1:16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</row>
    <row r="213" spans="1:16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</row>
    <row r="214" spans="1:16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</row>
    <row r="215" spans="1:16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</row>
    <row r="216" spans="1:16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</row>
    <row r="217" spans="1:16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</row>
    <row r="218" spans="1:16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</row>
    <row r="219" spans="1:16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</row>
    <row r="220" spans="1:16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</row>
    <row r="221" spans="1:16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</row>
    <row r="222" spans="1:16">
      <c r="A222" s="48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</row>
    <row r="223" spans="1:16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</row>
    <row r="224" spans="1:16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</row>
    <row r="225" spans="1:16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</row>
    <row r="226" spans="1:16">
      <c r="A226" s="48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</row>
    <row r="227" spans="1:16">
      <c r="A227" s="48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</row>
    <row r="228" spans="1:16">
      <c r="A228" s="48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</row>
    <row r="229" spans="1:16">
      <c r="A229" s="48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</row>
    <row r="230" spans="1:16">
      <c r="A230" s="48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</row>
    <row r="231" spans="1:16">
      <c r="A231" s="48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</row>
    <row r="232" spans="1:16">
      <c r="A232" s="48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</row>
    <row r="233" spans="1:16">
      <c r="A233" s="48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</row>
    <row r="234" spans="1:16">
      <c r="A234" s="48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</row>
    <row r="235" spans="1:16">
      <c r="A235" s="48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</row>
    <row r="236" spans="1:16">
      <c r="A236" s="48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</row>
    <row r="237" spans="1:16">
      <c r="A237" s="48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</row>
    <row r="238" spans="1:16">
      <c r="A238" s="48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</row>
    <row r="239" spans="1:16">
      <c r="A239" s="48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</row>
    <row r="240" spans="1:16">
      <c r="A240" s="48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</row>
    <row r="241" spans="1:16">
      <c r="A241" s="48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</row>
    <row r="242" spans="1:16">
      <c r="A242" s="48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</row>
    <row r="243" spans="1:16">
      <c r="A243" s="48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</row>
    <row r="244" spans="1:16">
      <c r="A244" s="48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</row>
    <row r="245" spans="1:16">
      <c r="A245" s="48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</row>
    <row r="246" spans="1:16">
      <c r="A246" s="48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</row>
    <row r="247" spans="1:16">
      <c r="A247" s="48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</row>
    <row r="248" spans="1:16">
      <c r="A248" s="48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</row>
    <row r="249" spans="1:16">
      <c r="A249" s="48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</row>
    <row r="250" spans="1:16">
      <c r="A250" s="48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</row>
    <row r="251" spans="1:16">
      <c r="A251" s="48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</row>
    <row r="252" spans="1:16">
      <c r="A252" s="48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</row>
    <row r="253" spans="1:16">
      <c r="A253" s="48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</row>
    <row r="254" spans="1:16">
      <c r="A254" s="48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</row>
    <row r="255" spans="1:16">
      <c r="A255" s="48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</row>
    <row r="256" spans="1:16">
      <c r="A256" s="48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</row>
    <row r="257" spans="1:16">
      <c r="A257" s="48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</row>
    <row r="258" spans="1:16">
      <c r="A258" s="48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</row>
    <row r="259" spans="1:16">
      <c r="A259" s="48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</row>
    <row r="260" spans="1:16">
      <c r="A260" s="48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</row>
    <row r="261" spans="1:16">
      <c r="A261" s="48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</row>
    <row r="262" spans="1:16">
      <c r="A262" s="48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</row>
    <row r="263" spans="1:16">
      <c r="A263" s="48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</row>
    <row r="264" spans="1:16">
      <c r="A264" s="48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</row>
    <row r="265" spans="1:16">
      <c r="A265" s="48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</row>
    <row r="266" spans="1:16">
      <c r="A266" s="48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</row>
    <row r="267" spans="1:16">
      <c r="A267" s="48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</row>
    <row r="268" spans="1:16">
      <c r="A268" s="48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</row>
    <row r="269" spans="1:16">
      <c r="A269" s="48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</row>
    <row r="270" spans="1:16">
      <c r="A270" s="48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</row>
    <row r="271" spans="1:16">
      <c r="A271" s="48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</row>
    <row r="272" spans="1:16">
      <c r="A272" s="48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</row>
    <row r="273" spans="1:16">
      <c r="A273" s="48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</row>
    <row r="274" spans="1:16">
      <c r="A274" s="48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</row>
    <row r="275" spans="1:16">
      <c r="A275" s="48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</row>
    <row r="276" spans="1:16">
      <c r="A276" s="48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</row>
    <row r="277" spans="1:16">
      <c r="A277" s="48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</row>
    <row r="278" spans="1:16">
      <c r="A278" s="48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</row>
    <row r="279" spans="1:16">
      <c r="A279" s="48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</row>
    <row r="280" spans="1:16">
      <c r="A280" s="48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</row>
    <row r="281" spans="1:16">
      <c r="A281" s="48"/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</row>
    <row r="282" spans="1:16">
      <c r="A282" s="48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</row>
    <row r="283" spans="1:16">
      <c r="A283" s="48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</row>
    <row r="284" spans="1:16">
      <c r="A284" s="48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</row>
    <row r="285" spans="1:16">
      <c r="A285" s="48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</row>
    <row r="286" spans="1:16">
      <c r="A286" s="48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</row>
    <row r="287" spans="1:16">
      <c r="A287" s="48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</row>
    <row r="288" spans="1:16">
      <c r="A288" s="48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</row>
    <row r="289" spans="1:16">
      <c r="A289" s="48"/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</row>
    <row r="290" spans="1:16">
      <c r="A290" s="48"/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</row>
    <row r="291" spans="1:16">
      <c r="A291" s="48"/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</row>
    <row r="292" spans="1:16">
      <c r="A292" s="48"/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</row>
    <row r="293" spans="1:16">
      <c r="A293" s="48"/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</row>
    <row r="294" spans="1:16">
      <c r="A294" s="48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</row>
    <row r="295" spans="1:16">
      <c r="A295" s="48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</row>
    <row r="296" spans="1:16">
      <c r="A296" s="48"/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</row>
    <row r="297" spans="1:16">
      <c r="A297" s="48"/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</row>
    <row r="298" spans="1:16">
      <c r="A298" s="48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</row>
    <row r="299" spans="1:16">
      <c r="A299" s="48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</row>
    <row r="300" spans="1:16">
      <c r="A300" s="48"/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</row>
    <row r="301" spans="1:16">
      <c r="A301" s="48"/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</row>
    <row r="302" spans="1:16">
      <c r="A302" s="48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</row>
    <row r="303" spans="1:16">
      <c r="A303" s="48"/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</row>
    <row r="304" spans="1:16">
      <c r="A304" s="48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</row>
    <row r="305" spans="1:16">
      <c r="A305" s="48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</row>
    <row r="306" spans="1:16">
      <c r="A306" s="48"/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</row>
    <row r="307" spans="1:16">
      <c r="A307" s="48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</row>
    <row r="308" spans="1:16">
      <c r="A308" s="48"/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</row>
    <row r="309" spans="1:16">
      <c r="A309" s="48"/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</row>
    <row r="310" spans="1:16">
      <c r="A310" s="48"/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</row>
    <row r="311" spans="1:16">
      <c r="A311" s="48"/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</row>
    <row r="312" spans="1:16">
      <c r="A312" s="48"/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</row>
    <row r="313" spans="1:16">
      <c r="A313" s="48"/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</row>
    <row r="314" spans="1:16">
      <c r="A314" s="48"/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</row>
    <row r="315" spans="1:16">
      <c r="A315" s="48"/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</row>
    <row r="316" spans="1:16">
      <c r="A316" s="48"/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</row>
    <row r="317" spans="1:16">
      <c r="A317" s="48"/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</row>
    <row r="318" spans="1:16">
      <c r="A318" s="48"/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</row>
    <row r="319" spans="1:16">
      <c r="A319" s="48"/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</row>
    <row r="320" spans="1:16">
      <c r="A320" s="48"/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</row>
    <row r="321" spans="1:16">
      <c r="A321" s="48"/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</row>
    <row r="322" spans="1:16">
      <c r="A322" s="48"/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</row>
    <row r="323" spans="1:16">
      <c r="A323" s="48"/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</row>
    <row r="324" spans="1:16">
      <c r="A324" s="48"/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</row>
    <row r="325" spans="1:16">
      <c r="A325" s="48"/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</row>
    <row r="326" spans="1:16">
      <c r="A326" s="48"/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</row>
    <row r="327" spans="1:16">
      <c r="A327" s="48"/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</row>
    <row r="328" spans="1:16">
      <c r="A328" s="48"/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</row>
    <row r="329" spans="1:16">
      <c r="A329" s="48"/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</row>
    <row r="330" spans="1:16">
      <c r="A330" s="48"/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</row>
    <row r="331" spans="1:16">
      <c r="A331" s="48"/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</row>
    <row r="332" spans="1:16">
      <c r="A332" s="48"/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</row>
    <row r="333" spans="1:16">
      <c r="A333" s="48"/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</row>
    <row r="334" spans="1:16">
      <c r="A334" s="48"/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</row>
    <row r="335" spans="1:16">
      <c r="A335" s="48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</row>
    <row r="336" spans="1:16">
      <c r="A336" s="48"/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</row>
    <row r="337" spans="1:16">
      <c r="A337" s="48"/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</row>
    <row r="338" spans="1:16">
      <c r="A338" s="48"/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</row>
    <row r="339" spans="1:16">
      <c r="A339" s="48"/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</row>
    <row r="340" spans="1:16">
      <c r="A340" s="48"/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</row>
    <row r="341" spans="1:16">
      <c r="A341" s="48"/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</row>
    <row r="342" spans="1:16">
      <c r="A342" s="48"/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</row>
    <row r="343" spans="1:16">
      <c r="A343" s="48"/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</row>
    <row r="344" spans="1:16">
      <c r="A344" s="48"/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</row>
    <row r="345" spans="1:16">
      <c r="A345" s="48"/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</row>
    <row r="346" spans="1:16">
      <c r="A346" s="48"/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</row>
    <row r="347" spans="1:16">
      <c r="A347" s="48"/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</row>
    <row r="348" spans="1:16">
      <c r="A348" s="48"/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</row>
    <row r="349" spans="1:16">
      <c r="A349" s="48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</row>
    <row r="350" spans="1:16">
      <c r="A350" s="48"/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</row>
    <row r="351" spans="1:16">
      <c r="A351" s="48"/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</row>
    <row r="352" spans="1:16">
      <c r="A352" s="48"/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</row>
    <row r="353" spans="1:16">
      <c r="A353" s="48"/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</row>
    <row r="354" spans="1:16">
      <c r="A354" s="48"/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</row>
    <row r="355" spans="1:16">
      <c r="A355" s="48"/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</row>
    <row r="356" spans="1:16">
      <c r="A356" s="48"/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</row>
    <row r="357" spans="1:16">
      <c r="A357" s="48"/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</row>
    <row r="358" spans="1:16">
      <c r="A358" s="48"/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</row>
    <row r="359" spans="1:16">
      <c r="A359" s="48"/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</row>
    <row r="360" spans="1:16">
      <c r="A360" s="48"/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</row>
    <row r="361" spans="1:16">
      <c r="A361" s="48"/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</row>
    <row r="362" spans="1:16">
      <c r="A362" s="48"/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</row>
    <row r="363" spans="1:16">
      <c r="A363" s="48"/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</row>
    <row r="364" spans="1:16">
      <c r="A364" s="48"/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</row>
    <row r="365" spans="1:16">
      <c r="A365" s="48"/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</row>
    <row r="366" spans="1:16">
      <c r="A366" s="48"/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</row>
    <row r="367" spans="1:16">
      <c r="A367" s="48"/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</row>
    <row r="368" spans="1:16">
      <c r="A368" s="48"/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</row>
    <row r="369" spans="1:16">
      <c r="A369" s="48"/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</row>
    <row r="370" spans="1:16">
      <c r="A370" s="48"/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</row>
    <row r="371" spans="1:16">
      <c r="A371" s="48"/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</row>
    <row r="372" spans="1:16">
      <c r="A372" s="48"/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</row>
    <row r="373" spans="1:16">
      <c r="A373" s="48"/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</row>
    <row r="374" spans="1:16">
      <c r="A374" s="48"/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</row>
    <row r="375" spans="1:16">
      <c r="A375" s="48"/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</row>
    <row r="376" spans="1:16">
      <c r="A376" s="48"/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</row>
    <row r="377" spans="1:16">
      <c r="A377" s="48"/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</row>
    <row r="378" spans="1:16">
      <c r="A378" s="48"/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</row>
    <row r="379" spans="1:16">
      <c r="A379" s="48"/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</row>
    <row r="380" spans="1:16">
      <c r="A380" s="48"/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</row>
    <row r="381" spans="1:16">
      <c r="A381" s="48"/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</row>
    <row r="382" spans="1:16">
      <c r="A382" s="48"/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</row>
    <row r="383" spans="1:16">
      <c r="A383" s="48"/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</row>
    <row r="384" spans="1:16">
      <c r="A384" s="48"/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</row>
    <row r="385" spans="1:16">
      <c r="A385" s="48"/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</row>
    <row r="386" spans="1:16">
      <c r="A386" s="48"/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</row>
    <row r="387" spans="1:16">
      <c r="A387" s="48"/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</row>
    <row r="388" spans="1:16">
      <c r="A388" s="48"/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</row>
    <row r="389" spans="1:16">
      <c r="A389" s="48"/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</row>
    <row r="390" spans="1:16">
      <c r="A390" s="48"/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</row>
    <row r="391" spans="1:16">
      <c r="A391" s="48"/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</row>
    <row r="392" spans="1:16">
      <c r="A392" s="48"/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</row>
    <row r="393" spans="1:16">
      <c r="A393" s="48"/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</row>
    <row r="394" spans="1:16">
      <c r="A394" s="48"/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</row>
    <row r="395" spans="1:16">
      <c r="A395" s="48"/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</row>
    <row r="396" spans="1:16">
      <c r="A396" s="48"/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</row>
    <row r="397" spans="1:16">
      <c r="A397" s="48"/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</row>
    <row r="398" spans="1:16">
      <c r="A398" s="48"/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</row>
    <row r="399" spans="1:16">
      <c r="A399" s="48"/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</row>
    <row r="400" spans="1:16">
      <c r="A400" s="48"/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</row>
    <row r="401" spans="1:16">
      <c r="A401" s="48"/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</row>
    <row r="402" spans="1:16">
      <c r="A402" s="48"/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</row>
    <row r="403" spans="1:16">
      <c r="A403" s="48"/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</row>
    <row r="404" spans="1:16">
      <c r="A404" s="48"/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</row>
    <row r="405" spans="1:16">
      <c r="A405" s="48"/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</row>
    <row r="406" spans="1:16">
      <c r="A406" s="48"/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</row>
    <row r="407" spans="1:16">
      <c r="A407" s="48"/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</row>
    <row r="408" spans="1:16">
      <c r="A408" s="48"/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</row>
    <row r="409" spans="1:16">
      <c r="A409" s="48"/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</row>
    <row r="410" spans="1:16">
      <c r="A410" s="48"/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</row>
    <row r="411" spans="1:16">
      <c r="A411" s="48"/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</row>
    <row r="412" spans="1:16">
      <c r="A412" s="48"/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</row>
    <row r="413" spans="1:16">
      <c r="A413" s="48"/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</row>
    <row r="414" spans="1:16">
      <c r="A414" s="48"/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</row>
    <row r="415" spans="1:16">
      <c r="A415" s="48"/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</row>
    <row r="416" spans="1:16">
      <c r="A416" s="48"/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</row>
    <row r="417" spans="1:16">
      <c r="A417" s="48"/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</row>
    <row r="418" spans="1:16">
      <c r="A418" s="48"/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</row>
    <row r="419" spans="1:16">
      <c r="A419" s="48"/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</row>
    <row r="420" spans="1:16">
      <c r="A420" s="48"/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</row>
    <row r="421" spans="1:16">
      <c r="A421" s="48"/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</row>
    <row r="422" spans="1:16">
      <c r="A422" s="48"/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</row>
    <row r="423" spans="1:16">
      <c r="A423" s="48"/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</row>
    <row r="424" spans="1:16">
      <c r="A424" s="48"/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</row>
    <row r="425" spans="1:16">
      <c r="A425" s="48"/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</row>
    <row r="426" spans="1:16">
      <c r="A426" s="48"/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</row>
    <row r="427" spans="1:16">
      <c r="A427" s="48"/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</row>
    <row r="428" spans="1:16">
      <c r="A428" s="48"/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</row>
    <row r="429" spans="1:16">
      <c r="A429" s="48"/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</row>
    <row r="430" spans="1:16">
      <c r="A430" s="48"/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</row>
    <row r="431" spans="1:16">
      <c r="A431" s="48"/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</row>
    <row r="432" spans="1:16">
      <c r="A432" s="48"/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</row>
    <row r="433" spans="1:16">
      <c r="A433" s="48"/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</row>
    <row r="434" spans="1:16">
      <c r="A434" s="48"/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</row>
    <row r="435" spans="1:16">
      <c r="A435" s="48"/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</row>
    <row r="436" spans="1:16">
      <c r="A436" s="48"/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</row>
    <row r="437" spans="1:16">
      <c r="A437" s="48"/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</row>
    <row r="438" spans="1:16">
      <c r="A438" s="48"/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</row>
    <row r="439" spans="1:16">
      <c r="A439" s="48"/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</row>
    <row r="440" spans="1:16">
      <c r="A440" s="48"/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</row>
    <row r="441" spans="1:16">
      <c r="A441" s="48"/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</row>
    <row r="442" spans="1:16">
      <c r="A442" s="48"/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</row>
    <row r="443" spans="1:16">
      <c r="A443" s="48"/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</row>
    <row r="444" spans="1:16">
      <c r="A444" s="48"/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</row>
    <row r="445" spans="1:16">
      <c r="A445" s="48"/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</row>
    <row r="446" spans="1:16">
      <c r="A446" s="48"/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</row>
    <row r="447" spans="1:16">
      <c r="A447" s="48"/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</row>
    <row r="448" spans="1:16">
      <c r="A448" s="48"/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</row>
    <row r="449" spans="1:16">
      <c r="A449" s="48"/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</row>
    <row r="450" spans="1:16">
      <c r="A450" s="48"/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</row>
    <row r="451" spans="1:16">
      <c r="A451" s="48"/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</row>
    <row r="452" spans="1:16">
      <c r="A452" s="48"/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</row>
    <row r="453" spans="1:16">
      <c r="A453" s="48"/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</row>
    <row r="454" spans="1:16">
      <c r="A454" s="48"/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</row>
    <row r="455" spans="1:16">
      <c r="A455" s="48"/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</row>
    <row r="456" spans="1:16">
      <c r="A456" s="48"/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</row>
    <row r="457" spans="1:16">
      <c r="A457" s="48"/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</row>
    <row r="458" spans="1:16">
      <c r="A458" s="48"/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</row>
    <row r="459" spans="1:16">
      <c r="A459" s="48"/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</row>
    <row r="460" spans="1:16">
      <c r="A460" s="48"/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</row>
    <row r="461" spans="1:16">
      <c r="A461" s="48"/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</row>
    <row r="462" spans="1:16">
      <c r="A462" s="48"/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</row>
    <row r="463" spans="1:16">
      <c r="A463" s="48"/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</row>
    <row r="464" spans="1:16">
      <c r="A464" s="48"/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</row>
    <row r="465" spans="1:16">
      <c r="A465" s="48"/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</row>
    <row r="466" spans="1:16">
      <c r="A466" s="48"/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</row>
    <row r="467" spans="1:16">
      <c r="A467" s="48"/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</row>
    <row r="468" spans="1:16">
      <c r="A468" s="48"/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</row>
    <row r="469" spans="1:16">
      <c r="A469" s="48"/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</row>
    <row r="470" spans="1:16">
      <c r="A470" s="48"/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</row>
    <row r="471" spans="1:16">
      <c r="A471" s="48"/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</row>
    <row r="472" spans="1:16">
      <c r="A472" s="48"/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</row>
    <row r="473" spans="1:16">
      <c r="A473" s="48"/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</row>
    <row r="474" spans="1:16">
      <c r="A474" s="48"/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</row>
    <row r="475" spans="1:16">
      <c r="A475" s="48"/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</row>
    <row r="476" spans="1:16">
      <c r="A476" s="48"/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</row>
    <row r="477" spans="1:16">
      <c r="A477" s="48"/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</row>
    <row r="478" spans="1:16">
      <c r="A478" s="48"/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</row>
    <row r="479" spans="1:16">
      <c r="A479" s="48"/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</row>
    <row r="480" spans="1:16">
      <c r="A480" s="48"/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</row>
    <row r="481" spans="1:16">
      <c r="A481" s="48"/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</row>
    <row r="482" spans="1:16">
      <c r="A482" s="48"/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</row>
    <row r="483" spans="1:16">
      <c r="A483" s="48"/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</row>
    <row r="484" spans="1:16">
      <c r="A484" s="48"/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</row>
    <row r="485" spans="1:16">
      <c r="A485" s="48"/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</row>
    <row r="486" spans="1:16">
      <c r="A486" s="48"/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</row>
    <row r="487" spans="1:16">
      <c r="A487" s="48"/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</row>
    <row r="488" spans="1:16">
      <c r="A488" s="48"/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</row>
    <row r="489" spans="1:16">
      <c r="A489" s="48"/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</row>
    <row r="490" spans="1:16">
      <c r="A490" s="48"/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</row>
    <row r="491" spans="1:16">
      <c r="A491" s="48"/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</row>
    <row r="492" spans="1:16">
      <c r="A492" s="48"/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</row>
    <row r="493" spans="1:16">
      <c r="A493" s="48"/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</row>
    <row r="494" spans="1:16">
      <c r="A494" s="48"/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</row>
    <row r="495" spans="1:16">
      <c r="A495" s="48"/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</row>
    <row r="496" spans="1:16">
      <c r="A496" s="48"/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</row>
    <row r="497" spans="1:16">
      <c r="A497" s="48"/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</row>
    <row r="498" spans="1:16">
      <c r="A498" s="48"/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</row>
    <row r="499" spans="1:16">
      <c r="A499" s="48"/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</row>
    <row r="500" spans="1:16">
      <c r="A500" s="48"/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</row>
    <row r="501" spans="1:16">
      <c r="A501" s="48"/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</row>
    <row r="502" spans="1:16">
      <c r="A502" s="48"/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</row>
    <row r="503" spans="1:16">
      <c r="A503" s="48"/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</row>
    <row r="504" spans="1:16">
      <c r="A504" s="48"/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</row>
    <row r="505" spans="1:16">
      <c r="A505" s="48"/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</row>
    <row r="506" spans="1:16">
      <c r="A506" s="48"/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</row>
    <row r="507" spans="1:16">
      <c r="A507" s="48"/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</row>
    <row r="508" spans="1:16">
      <c r="A508" s="48"/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</row>
    <row r="509" spans="1:16">
      <c r="A509" s="48"/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</row>
    <row r="510" spans="1:16">
      <c r="A510" s="48"/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</row>
    <row r="511" spans="1:16">
      <c r="A511" s="48"/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</row>
    <row r="512" spans="1:16">
      <c r="A512" s="48"/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</row>
    <row r="513" spans="1:16">
      <c r="A513" s="48"/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</row>
    <row r="514" spans="1:16">
      <c r="A514" s="48"/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</row>
    <row r="515" spans="1:16">
      <c r="A515" s="48"/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</row>
    <row r="516" spans="1:16">
      <c r="A516" s="48"/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</row>
    <row r="517" spans="1:16">
      <c r="A517" s="48"/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</row>
    <row r="518" spans="1:16">
      <c r="A518" s="48"/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</row>
    <row r="519" spans="1:16">
      <c r="A519" s="48"/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</row>
    <row r="520" spans="1:16">
      <c r="A520" s="48"/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</row>
    <row r="521" spans="1:16">
      <c r="A521" s="48"/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</row>
    <row r="522" spans="1:16">
      <c r="A522" s="48"/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</row>
    <row r="523" spans="1:16">
      <c r="A523" s="48"/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</row>
    <row r="524" spans="1:16">
      <c r="A524" s="48"/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</row>
    <row r="525" spans="1:16">
      <c r="A525" s="48"/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</row>
    <row r="526" spans="1:16">
      <c r="A526" s="48"/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</row>
    <row r="527" spans="1:16">
      <c r="A527" s="48"/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</row>
    <row r="528" spans="1:16">
      <c r="A528" s="48"/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</row>
    <row r="529" spans="1:16">
      <c r="A529" s="48"/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</row>
    <row r="530" spans="1:16">
      <c r="A530" s="48"/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</row>
    <row r="531" spans="1:16">
      <c r="A531" s="48"/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</row>
    <row r="532" spans="1:16">
      <c r="A532" s="48"/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</row>
    <row r="533" spans="1:16">
      <c r="A533" s="48"/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</row>
    <row r="534" spans="1:16">
      <c r="A534" s="48"/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</row>
    <row r="535" spans="1:16">
      <c r="A535" s="48"/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</row>
    <row r="536" spans="1:16">
      <c r="A536" s="48"/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</row>
    <row r="537" spans="1:16">
      <c r="A537" s="48"/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</row>
    <row r="538" spans="1:16">
      <c r="A538" s="48"/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</row>
    <row r="539" spans="1:16">
      <c r="A539" s="48"/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</row>
    <row r="540" spans="1:16">
      <c r="A540" s="48"/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</row>
    <row r="541" spans="1:16">
      <c r="A541" s="48"/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</row>
    <row r="542" spans="1:16">
      <c r="A542" s="48"/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</row>
    <row r="543" spans="1:16">
      <c r="A543" s="48"/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</row>
    <row r="544" spans="1:16">
      <c r="A544" s="48"/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</row>
    <row r="545" spans="1:16">
      <c r="A545" s="48"/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</row>
    <row r="546" spans="1:16">
      <c r="A546" s="48"/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</row>
    <row r="547" spans="1:16">
      <c r="A547" s="48"/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</row>
    <row r="548" spans="1:16">
      <c r="A548" s="48"/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</row>
    <row r="549" spans="1:16">
      <c r="A549" s="48"/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</row>
    <row r="550" spans="1:16">
      <c r="A550" s="48"/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</row>
    <row r="551" spans="1:16">
      <c r="A551" s="48"/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</row>
    <row r="552" spans="1:16">
      <c r="A552" s="48"/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</row>
    <row r="553" spans="1:16">
      <c r="A553" s="48"/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</row>
    <row r="554" spans="1:16">
      <c r="A554" s="48"/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</row>
    <row r="555" spans="1:16">
      <c r="A555" s="48"/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</row>
    <row r="556" spans="1:16">
      <c r="A556" s="48"/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</row>
    <row r="557" spans="1:16">
      <c r="A557" s="48"/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</row>
    <row r="558" spans="1:16">
      <c r="A558" s="48"/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</row>
    <row r="559" spans="1:16">
      <c r="A559" s="48"/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</row>
    <row r="560" spans="1:16">
      <c r="A560" s="48"/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</row>
    <row r="561" spans="1:16">
      <c r="A561" s="48"/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</row>
    <row r="562" spans="1:16">
      <c r="A562" s="48"/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</row>
    <row r="563" spans="1:16">
      <c r="A563" s="48"/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</row>
    <row r="564" spans="1:16">
      <c r="A564" s="48"/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</row>
    <row r="565" spans="1:16">
      <c r="A565" s="48"/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</row>
    <row r="566" spans="1:16">
      <c r="A566" s="48"/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</row>
    <row r="567" spans="1:16">
      <c r="A567" s="48"/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</row>
    <row r="568" spans="1:16">
      <c r="A568" s="48"/>
      <c r="B568" s="48"/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</row>
    <row r="569" spans="1:16">
      <c r="A569" s="48"/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</row>
    <row r="570" spans="1:16">
      <c r="A570" s="48"/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</row>
    <row r="571" spans="1:16">
      <c r="A571" s="48"/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</row>
    <row r="572" spans="1:16">
      <c r="A572" s="48"/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</row>
    <row r="573" spans="1:16">
      <c r="A573" s="48"/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</row>
    <row r="574" spans="1:16">
      <c r="A574" s="48"/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</row>
    <row r="575" spans="1:16">
      <c r="A575" s="48"/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</row>
    <row r="576" spans="1:16">
      <c r="A576" s="48"/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</row>
    <row r="577" spans="1:16">
      <c r="A577" s="48"/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</row>
    <row r="578" spans="1:16">
      <c r="A578" s="48"/>
      <c r="B578" s="48"/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</row>
    <row r="579" spans="1:16">
      <c r="A579" s="48"/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</row>
    <row r="580" spans="1:16">
      <c r="A580" s="48"/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</row>
    <row r="581" spans="1:16">
      <c r="A581" s="48"/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</row>
    <row r="582" spans="1:16">
      <c r="A582" s="48"/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</row>
    <row r="583" spans="1:16">
      <c r="A583" s="48"/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</row>
    <row r="584" spans="1:16">
      <c r="A584" s="48"/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</row>
    <row r="585" spans="1:16">
      <c r="A585" s="48"/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</row>
    <row r="586" spans="1:16">
      <c r="A586" s="48"/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</row>
    <row r="587" spans="1:16">
      <c r="A587" s="48"/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</row>
    <row r="588" spans="1:16">
      <c r="A588" s="48"/>
      <c r="B588" s="48"/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</row>
    <row r="589" spans="1:16">
      <c r="A589" s="48"/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</row>
    <row r="590" spans="1:16">
      <c r="A590" s="48"/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</row>
    <row r="591" spans="1:16">
      <c r="A591" s="48"/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</row>
    <row r="592" spans="1:16">
      <c r="A592" s="48"/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</row>
    <row r="593" spans="1:16">
      <c r="A593" s="48"/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</row>
    <row r="594" spans="1:16">
      <c r="A594" s="48"/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</row>
    <row r="595" spans="1:16">
      <c r="A595" s="48"/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</row>
    <row r="596" spans="1:16">
      <c r="A596" s="48"/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</row>
    <row r="597" spans="1:16">
      <c r="A597" s="48"/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</row>
    <row r="598" spans="1:16">
      <c r="A598" s="48"/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</row>
    <row r="599" spans="1:16">
      <c r="A599" s="48"/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</row>
    <row r="600" spans="1:16">
      <c r="A600" s="48"/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</row>
    <row r="601" spans="1:16">
      <c r="A601" s="48"/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</row>
    <row r="602" spans="1:16">
      <c r="A602" s="48"/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</row>
    <row r="603" spans="1:16">
      <c r="A603" s="48"/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</row>
    <row r="604" spans="1:16">
      <c r="A604" s="48"/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</row>
    <row r="605" spans="1:16">
      <c r="A605" s="48"/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</row>
    <row r="606" spans="1:16">
      <c r="A606" s="48"/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</row>
    <row r="607" spans="1:16">
      <c r="A607" s="48"/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</row>
    <row r="608" spans="1:16">
      <c r="A608" s="48"/>
      <c r="B608" s="48"/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</row>
    <row r="609" spans="1:16">
      <c r="A609" s="48"/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</row>
    <row r="610" spans="1:16">
      <c r="A610" s="48"/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</row>
    <row r="611" spans="1:16">
      <c r="A611" s="48"/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</row>
    <row r="612" spans="1:16">
      <c r="A612" s="48"/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</row>
    <row r="613" spans="1:16">
      <c r="A613" s="48"/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</row>
    <row r="614" spans="1:16">
      <c r="A614" s="48"/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</row>
    <row r="615" spans="1:16">
      <c r="A615" s="48"/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</row>
    <row r="616" spans="1:16">
      <c r="A616" s="48"/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</row>
    <row r="617" spans="1:16">
      <c r="A617" s="48"/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</row>
    <row r="618" spans="1:16">
      <c r="A618" s="48"/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</row>
    <row r="619" spans="1:16">
      <c r="A619" s="48"/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</row>
    <row r="620" spans="1:16">
      <c r="A620" s="48"/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</row>
    <row r="621" spans="1:16">
      <c r="A621" s="48"/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</row>
    <row r="622" spans="1:16">
      <c r="A622" s="48"/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</row>
    <row r="623" spans="1:16">
      <c r="A623" s="48"/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</row>
    <row r="624" spans="1:16">
      <c r="A624" s="48"/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</row>
    <row r="625" spans="1:16">
      <c r="A625" s="48"/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</row>
    <row r="626" spans="1:16">
      <c r="A626" s="48"/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</row>
    <row r="627" spans="1:16">
      <c r="A627" s="48"/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</row>
    <row r="628" spans="1:16">
      <c r="A628" s="48"/>
      <c r="B628" s="48"/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</row>
    <row r="629" spans="1:16">
      <c r="A629" s="48"/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</row>
    <row r="630" spans="1:16">
      <c r="A630" s="48"/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</row>
    <row r="631" spans="1:16">
      <c r="A631" s="48"/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</row>
    <row r="632" spans="1:16">
      <c r="A632" s="48"/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</row>
    <row r="633" spans="1:16">
      <c r="A633" s="48"/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</row>
    <row r="634" spans="1:16">
      <c r="A634" s="48"/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</row>
    <row r="635" spans="1:16">
      <c r="A635" s="48"/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</row>
    <row r="636" spans="1:16">
      <c r="A636" s="48"/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</row>
    <row r="637" spans="1:16">
      <c r="A637" s="48"/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</row>
    <row r="638" spans="1:16">
      <c r="A638" s="48"/>
      <c r="B638" s="48"/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</row>
    <row r="639" spans="1:16">
      <c r="A639" s="48"/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</row>
    <row r="640" spans="1:16">
      <c r="A640" s="48"/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</row>
    <row r="641" spans="1:16">
      <c r="A641" s="48"/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</row>
    <row r="642" spans="1:16">
      <c r="A642" s="48"/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</row>
    <row r="643" spans="1:16">
      <c r="A643" s="48"/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</row>
    <row r="644" spans="1:16">
      <c r="A644" s="48"/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</row>
    <row r="645" spans="1:16">
      <c r="A645" s="48"/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</row>
    <row r="646" spans="1:16">
      <c r="A646" s="48"/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</row>
    <row r="647" spans="1:16">
      <c r="A647" s="48"/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</row>
    <row r="648" spans="1:16">
      <c r="A648" s="48"/>
      <c r="B648" s="48"/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</row>
    <row r="649" spans="1:16">
      <c r="A649" s="48"/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</row>
    <row r="650" spans="1:16">
      <c r="A650" s="48"/>
      <c r="B650" s="48"/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</row>
    <row r="651" spans="1:16">
      <c r="A651" s="48"/>
      <c r="B651" s="48"/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</row>
    <row r="652" spans="1:16">
      <c r="A652" s="48"/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</row>
    <row r="653" spans="1:16">
      <c r="A653" s="48"/>
      <c r="B653" s="48"/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</row>
    <row r="654" spans="1:16">
      <c r="A654" s="48"/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</row>
    <row r="655" spans="1:16">
      <c r="A655" s="48"/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</row>
    <row r="656" spans="1:16">
      <c r="A656" s="48"/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</row>
    <row r="657" spans="1:16">
      <c r="A657" s="48"/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</row>
    <row r="658" spans="1:16">
      <c r="A658" s="48"/>
      <c r="B658" s="48"/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</row>
    <row r="659" spans="1:16">
      <c r="A659" s="48"/>
      <c r="B659" s="48"/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</row>
    <row r="660" spans="1:16">
      <c r="A660" s="48"/>
      <c r="B660" s="48"/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</row>
    <row r="661" spans="1:16">
      <c r="A661" s="48"/>
      <c r="B661" s="48"/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</row>
    <row r="662" spans="1:16">
      <c r="A662" s="48"/>
      <c r="B662" s="48"/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</row>
    <row r="663" spans="1:16">
      <c r="A663" s="48"/>
      <c r="B663" s="48"/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</row>
    <row r="664" spans="1:16">
      <c r="A664" s="48"/>
      <c r="B664" s="48"/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</row>
    <row r="665" spans="1:16">
      <c r="A665" s="48"/>
      <c r="B665" s="48"/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</row>
    <row r="666" spans="1:16">
      <c r="A666" s="48"/>
      <c r="B666" s="48"/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</row>
    <row r="667" spans="1:16">
      <c r="A667" s="48"/>
      <c r="B667" s="48"/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</row>
    <row r="668" spans="1:16">
      <c r="A668" s="48"/>
      <c r="B668" s="48"/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</row>
    <row r="669" spans="1:16">
      <c r="A669" s="48"/>
      <c r="B669" s="48"/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</row>
    <row r="670" spans="1:16">
      <c r="A670" s="48"/>
      <c r="B670" s="48"/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</row>
    <row r="671" spans="1:16">
      <c r="A671" s="48"/>
      <c r="B671" s="48"/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</row>
    <row r="672" spans="1:16">
      <c r="A672" s="48"/>
      <c r="B672" s="48"/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</row>
    <row r="673" spans="1:16">
      <c r="A673" s="48"/>
      <c r="B673" s="48"/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</row>
    <row r="674" spans="1:16">
      <c r="A674" s="48"/>
      <c r="B674" s="48"/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</row>
    <row r="675" spans="1:16">
      <c r="A675" s="48"/>
      <c r="B675" s="48"/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</row>
    <row r="676" spans="1:16">
      <c r="A676" s="48"/>
      <c r="B676" s="48"/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</row>
    <row r="677" spans="1:16">
      <c r="A677" s="48"/>
      <c r="B677" s="48"/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</row>
    <row r="678" spans="1:16">
      <c r="A678" s="48"/>
      <c r="B678" s="48"/>
      <c r="C678" s="48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</row>
    <row r="679" spans="1:16">
      <c r="A679" s="48"/>
      <c r="B679" s="48"/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</row>
    <row r="680" spans="1:16">
      <c r="A680" s="48"/>
      <c r="B680" s="48"/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</row>
    <row r="681" spans="1:16">
      <c r="A681" s="48"/>
      <c r="B681" s="48"/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</row>
    <row r="682" spans="1:16">
      <c r="A682" s="48"/>
      <c r="B682" s="48"/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</row>
    <row r="683" spans="1:16">
      <c r="A683" s="48"/>
      <c r="B683" s="48"/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</row>
    <row r="684" spans="1:16">
      <c r="A684" s="48"/>
      <c r="B684" s="48"/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</row>
    <row r="685" spans="1:16">
      <c r="A685" s="48"/>
      <c r="B685" s="48"/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</row>
    <row r="686" spans="1:16">
      <c r="A686" s="48"/>
      <c r="B686" s="48"/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</row>
    <row r="687" spans="1:16">
      <c r="A687" s="48"/>
      <c r="B687" s="48"/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</row>
    <row r="688" spans="1:16">
      <c r="A688" s="48"/>
      <c r="B688" s="48"/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</row>
    <row r="689" spans="1:16">
      <c r="A689" s="48"/>
      <c r="B689" s="48"/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</row>
    <row r="690" spans="1:16">
      <c r="A690" s="48"/>
      <c r="B690" s="48"/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</row>
    <row r="691" spans="1:16">
      <c r="A691" s="48"/>
      <c r="B691" s="48"/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</row>
    <row r="692" spans="1:16">
      <c r="A692" s="48"/>
      <c r="B692" s="48"/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</row>
    <row r="693" spans="1:16">
      <c r="A693" s="48"/>
      <c r="B693" s="48"/>
      <c r="C693" s="4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</row>
    <row r="694" spans="1:16">
      <c r="A694" s="48"/>
      <c r="B694" s="48"/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</row>
    <row r="695" spans="1:16">
      <c r="A695" s="48"/>
      <c r="B695" s="48"/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</row>
    <row r="696" spans="1:16">
      <c r="A696" s="48"/>
      <c r="B696" s="48"/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</row>
    <row r="697" spans="1:16">
      <c r="A697" s="48"/>
      <c r="B697" s="48"/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</row>
    <row r="698" spans="1:16">
      <c r="A698" s="48"/>
      <c r="B698" s="48"/>
      <c r="C698" s="48"/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48"/>
      <c r="O698" s="48"/>
      <c r="P698" s="48"/>
    </row>
    <row r="699" spans="1:16">
      <c r="A699" s="48"/>
      <c r="B699" s="48"/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</row>
    <row r="700" spans="1:16">
      <c r="A700" s="48"/>
      <c r="B700" s="48"/>
      <c r="C700" s="4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</row>
    <row r="701" spans="1:16">
      <c r="A701" s="48"/>
      <c r="B701" s="48"/>
      <c r="C701" s="4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</row>
    <row r="702" spans="1:16">
      <c r="A702" s="48"/>
      <c r="B702" s="48"/>
      <c r="C702" s="4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48"/>
      <c r="O702" s="48"/>
      <c r="P702" s="48"/>
    </row>
    <row r="703" spans="1:16">
      <c r="A703" s="48"/>
      <c r="B703" s="48"/>
      <c r="C703" s="48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</row>
    <row r="704" spans="1:16">
      <c r="A704" s="48"/>
      <c r="B704" s="48"/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</row>
    <row r="705" spans="1:16">
      <c r="A705" s="48"/>
      <c r="B705" s="48"/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</row>
    <row r="706" spans="1:16">
      <c r="A706" s="48"/>
      <c r="B706" s="48"/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</row>
    <row r="707" spans="1:16">
      <c r="A707" s="48"/>
      <c r="B707" s="48"/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</row>
    <row r="708" spans="1:16">
      <c r="A708" s="48"/>
      <c r="B708" s="48"/>
      <c r="C708" s="48"/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48"/>
      <c r="O708" s="48"/>
      <c r="P708" s="48"/>
    </row>
    <row r="709" spans="1:16">
      <c r="A709" s="48"/>
      <c r="B709" s="48"/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</row>
    <row r="710" spans="1:16">
      <c r="A710" s="48"/>
      <c r="B710" s="48"/>
      <c r="C710" s="4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</row>
    <row r="711" spans="1:16">
      <c r="A711" s="48"/>
      <c r="B711" s="48"/>
      <c r="C711" s="4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</row>
    <row r="712" spans="1:16">
      <c r="A712" s="48"/>
      <c r="B712" s="48"/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</row>
    <row r="713" spans="1:16">
      <c r="A713" s="48"/>
      <c r="B713" s="48"/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</row>
    <row r="714" spans="1:16">
      <c r="A714" s="48"/>
      <c r="B714" s="48"/>
      <c r="C714" s="4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</row>
    <row r="715" spans="1:16">
      <c r="A715" s="48"/>
      <c r="B715" s="48"/>
      <c r="C715" s="4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</row>
    <row r="716" spans="1:16">
      <c r="A716" s="48"/>
      <c r="B716" s="48"/>
      <c r="C716" s="4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</row>
    <row r="717" spans="1:16">
      <c r="A717" s="48"/>
      <c r="B717" s="48"/>
      <c r="C717" s="4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</row>
    <row r="718" spans="1:16">
      <c r="A718" s="48"/>
      <c r="B718" s="48"/>
      <c r="C718" s="48"/>
      <c r="D718" s="48"/>
      <c r="E718" s="48"/>
      <c r="F718" s="48"/>
      <c r="G718" s="48"/>
      <c r="H718" s="48"/>
      <c r="I718" s="48"/>
      <c r="J718" s="48"/>
      <c r="K718" s="48"/>
      <c r="L718" s="48"/>
      <c r="M718" s="48"/>
      <c r="N718" s="48"/>
      <c r="O718" s="48"/>
      <c r="P718" s="48"/>
    </row>
    <row r="719" spans="1:16">
      <c r="A719" s="48"/>
      <c r="B719" s="48"/>
      <c r="C719" s="4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</row>
    <row r="720" spans="1:16">
      <c r="A720" s="48"/>
      <c r="B720" s="48"/>
      <c r="C720" s="48"/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48"/>
      <c r="O720" s="48"/>
      <c r="P720" s="48"/>
    </row>
    <row r="721" spans="1:16">
      <c r="A721" s="48"/>
      <c r="B721" s="48"/>
      <c r="C721" s="48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48"/>
      <c r="O721" s="48"/>
      <c r="P721" s="48"/>
    </row>
    <row r="722" spans="1:16">
      <c r="A722" s="48"/>
      <c r="B722" s="48"/>
      <c r="C722" s="48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</row>
    <row r="723" spans="1:16">
      <c r="A723" s="48"/>
      <c r="B723" s="48"/>
      <c r="C723" s="48"/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48"/>
      <c r="O723" s="48"/>
      <c r="P723" s="48"/>
    </row>
    <row r="724" spans="1:16">
      <c r="A724" s="48"/>
      <c r="B724" s="48"/>
      <c r="C724" s="48"/>
      <c r="D724" s="48"/>
      <c r="E724" s="48"/>
      <c r="F724" s="48"/>
      <c r="G724" s="48"/>
      <c r="H724" s="48"/>
      <c r="I724" s="48"/>
      <c r="J724" s="48"/>
      <c r="K724" s="48"/>
      <c r="L724" s="48"/>
      <c r="M724" s="48"/>
      <c r="N724" s="48"/>
      <c r="O724" s="48"/>
      <c r="P724" s="48"/>
    </row>
    <row r="725" spans="1:16">
      <c r="A725" s="48"/>
      <c r="B725" s="48"/>
      <c r="C725" s="4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</row>
    <row r="726" spans="1:16">
      <c r="A726" s="48"/>
      <c r="B726" s="48"/>
      <c r="C726" s="48"/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48"/>
      <c r="O726" s="48"/>
      <c r="P726" s="48"/>
    </row>
    <row r="727" spans="1:16">
      <c r="A727" s="48"/>
      <c r="B727" s="48"/>
      <c r="C727" s="4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</row>
    <row r="728" spans="1:16">
      <c r="A728" s="48"/>
      <c r="B728" s="48"/>
      <c r="C728" s="48"/>
      <c r="D728" s="48"/>
      <c r="E728" s="48"/>
      <c r="F728" s="48"/>
      <c r="G728" s="48"/>
      <c r="H728" s="48"/>
      <c r="I728" s="48"/>
      <c r="J728" s="48"/>
      <c r="K728" s="48"/>
      <c r="L728" s="48"/>
      <c r="M728" s="48"/>
      <c r="N728" s="48"/>
      <c r="O728" s="48"/>
      <c r="P728" s="48"/>
    </row>
    <row r="729" spans="1:16">
      <c r="A729" s="48"/>
      <c r="B729" s="48"/>
      <c r="C729" s="4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</row>
    <row r="730" spans="1:16">
      <c r="A730" s="48"/>
      <c r="B730" s="48"/>
      <c r="C730" s="48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48"/>
      <c r="O730" s="48"/>
      <c r="P730" s="48"/>
    </row>
    <row r="731" spans="1:16">
      <c r="A731" s="48"/>
      <c r="B731" s="48"/>
      <c r="C731" s="48"/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48"/>
      <c r="O731" s="48"/>
      <c r="P731" s="48"/>
    </row>
    <row r="732" spans="1:16">
      <c r="A732" s="48"/>
      <c r="B732" s="48"/>
      <c r="C732" s="48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48"/>
      <c r="O732" s="48"/>
      <c r="P732" s="48"/>
    </row>
    <row r="733" spans="1:16">
      <c r="A733" s="48"/>
      <c r="B733" s="48"/>
      <c r="C733" s="4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</row>
    <row r="734" spans="1:16">
      <c r="A734" s="48"/>
      <c r="B734" s="48"/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</row>
    <row r="735" spans="1:16">
      <c r="A735" s="48"/>
      <c r="B735" s="48"/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</row>
    <row r="736" spans="1:16">
      <c r="A736" s="48"/>
      <c r="B736" s="48"/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</row>
    <row r="737" spans="1:16">
      <c r="A737" s="48"/>
      <c r="B737" s="48"/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</row>
    <row r="738" spans="1:16">
      <c r="A738" s="48"/>
      <c r="B738" s="48"/>
      <c r="C738" s="48"/>
      <c r="D738" s="48"/>
      <c r="E738" s="48"/>
      <c r="F738" s="48"/>
      <c r="G738" s="48"/>
      <c r="H738" s="48"/>
      <c r="I738" s="48"/>
      <c r="J738" s="48"/>
      <c r="K738" s="48"/>
      <c r="L738" s="48"/>
      <c r="M738" s="48"/>
      <c r="N738" s="48"/>
      <c r="O738" s="48"/>
      <c r="P738" s="48"/>
    </row>
    <row r="739" spans="1:16">
      <c r="A739" s="48"/>
      <c r="B739" s="48"/>
      <c r="C739" s="48"/>
      <c r="D739" s="48"/>
      <c r="E739" s="48"/>
      <c r="F739" s="48"/>
      <c r="G739" s="48"/>
      <c r="H739" s="48"/>
      <c r="I739" s="48"/>
      <c r="J739" s="48"/>
      <c r="K739" s="48"/>
      <c r="L739" s="48"/>
      <c r="M739" s="48"/>
      <c r="N739" s="48"/>
      <c r="O739" s="48"/>
      <c r="P739" s="48"/>
    </row>
    <row r="740" spans="1:16">
      <c r="A740" s="48"/>
      <c r="B740" s="48"/>
      <c r="C740" s="48"/>
      <c r="D740" s="48"/>
      <c r="E740" s="48"/>
      <c r="F740" s="48"/>
      <c r="G740" s="48"/>
      <c r="H740" s="48"/>
      <c r="I740" s="48"/>
      <c r="J740" s="48"/>
      <c r="K740" s="48"/>
      <c r="L740" s="48"/>
      <c r="M740" s="48"/>
      <c r="N740" s="48"/>
      <c r="O740" s="48"/>
      <c r="P740" s="48"/>
    </row>
    <row r="741" spans="1:16">
      <c r="A741" s="48"/>
      <c r="B741" s="48"/>
      <c r="C741" s="48"/>
      <c r="D741" s="48"/>
      <c r="E741" s="48"/>
      <c r="F741" s="48"/>
      <c r="G741" s="48"/>
      <c r="H741" s="48"/>
      <c r="I741" s="48"/>
      <c r="J741" s="48"/>
      <c r="K741" s="48"/>
      <c r="L741" s="48"/>
      <c r="M741" s="48"/>
      <c r="N741" s="48"/>
      <c r="O741" s="48"/>
      <c r="P741" s="48"/>
    </row>
    <row r="742" spans="1:16">
      <c r="A742" s="48"/>
      <c r="B742" s="48"/>
      <c r="C742" s="48"/>
      <c r="D742" s="48"/>
      <c r="E742" s="48"/>
      <c r="F742" s="48"/>
      <c r="G742" s="48"/>
      <c r="H742" s="48"/>
      <c r="I742" s="48"/>
      <c r="J742" s="48"/>
      <c r="K742" s="48"/>
      <c r="L742" s="48"/>
      <c r="M742" s="48"/>
      <c r="N742" s="48"/>
      <c r="O742" s="48"/>
      <c r="P742" s="48"/>
    </row>
    <row r="743" spans="1:16">
      <c r="A743" s="48"/>
      <c r="B743" s="48"/>
      <c r="C743" s="48"/>
      <c r="D743" s="48"/>
      <c r="E743" s="48"/>
      <c r="F743" s="48"/>
      <c r="G743" s="48"/>
      <c r="H743" s="48"/>
      <c r="I743" s="48"/>
      <c r="J743" s="48"/>
      <c r="K743" s="48"/>
      <c r="L743" s="48"/>
      <c r="M743" s="48"/>
      <c r="N743" s="48"/>
      <c r="O743" s="48"/>
      <c r="P743" s="48"/>
    </row>
    <row r="744" spans="1:16">
      <c r="A744" s="48"/>
      <c r="B744" s="48"/>
      <c r="C744" s="48"/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48"/>
      <c r="O744" s="48"/>
      <c r="P744" s="48"/>
    </row>
    <row r="745" spans="1:16">
      <c r="A745" s="48"/>
      <c r="B745" s="48"/>
      <c r="C745" s="48"/>
      <c r="D745" s="48"/>
      <c r="E745" s="48"/>
      <c r="F745" s="48"/>
      <c r="G745" s="48"/>
      <c r="H745" s="48"/>
      <c r="I745" s="48"/>
      <c r="J745" s="48"/>
      <c r="K745" s="48"/>
      <c r="L745" s="48"/>
      <c r="M745" s="48"/>
      <c r="N745" s="48"/>
      <c r="O745" s="48"/>
      <c r="P745" s="48"/>
    </row>
    <row r="746" spans="1:16">
      <c r="A746" s="48"/>
      <c r="B746" s="48"/>
      <c r="C746" s="48"/>
      <c r="D746" s="48"/>
      <c r="E746" s="48"/>
      <c r="F746" s="48"/>
      <c r="G746" s="48"/>
      <c r="H746" s="48"/>
      <c r="I746" s="48"/>
      <c r="J746" s="48"/>
      <c r="K746" s="48"/>
      <c r="L746" s="48"/>
      <c r="M746" s="48"/>
      <c r="N746" s="48"/>
      <c r="O746" s="48"/>
      <c r="P746" s="48"/>
    </row>
    <row r="747" spans="1:16">
      <c r="A747" s="48"/>
      <c r="B747" s="48"/>
      <c r="C747" s="48"/>
      <c r="D747" s="48"/>
      <c r="E747" s="48"/>
      <c r="F747" s="48"/>
      <c r="G747" s="48"/>
      <c r="H747" s="48"/>
      <c r="I747" s="48"/>
      <c r="J747" s="48"/>
      <c r="K747" s="48"/>
      <c r="L747" s="48"/>
      <c r="M747" s="48"/>
      <c r="N747" s="48"/>
      <c r="O747" s="48"/>
      <c r="P747" s="48"/>
    </row>
    <row r="748" spans="1:16">
      <c r="A748" s="48"/>
      <c r="B748" s="48"/>
      <c r="C748" s="48"/>
      <c r="D748" s="48"/>
      <c r="E748" s="48"/>
      <c r="F748" s="48"/>
      <c r="G748" s="48"/>
      <c r="H748" s="48"/>
      <c r="I748" s="48"/>
      <c r="J748" s="48"/>
      <c r="K748" s="48"/>
      <c r="L748" s="48"/>
      <c r="M748" s="48"/>
      <c r="N748" s="48"/>
      <c r="O748" s="48"/>
      <c r="P748" s="48"/>
    </row>
    <row r="749" spans="1:16">
      <c r="A749" s="48"/>
      <c r="B749" s="48"/>
      <c r="C749" s="48"/>
      <c r="D749" s="48"/>
      <c r="E749" s="48"/>
      <c r="F749" s="48"/>
      <c r="G749" s="48"/>
      <c r="H749" s="48"/>
      <c r="I749" s="48"/>
      <c r="J749" s="48"/>
      <c r="K749" s="48"/>
      <c r="L749" s="48"/>
      <c r="M749" s="48"/>
      <c r="N749" s="48"/>
      <c r="O749" s="48"/>
      <c r="P749" s="48"/>
    </row>
    <row r="750" spans="1:16">
      <c r="A750" s="48"/>
      <c r="B750" s="48"/>
      <c r="C750" s="48"/>
      <c r="D750" s="48"/>
      <c r="E750" s="48"/>
      <c r="F750" s="48"/>
      <c r="G750" s="48"/>
      <c r="H750" s="48"/>
      <c r="I750" s="48"/>
      <c r="J750" s="48"/>
      <c r="K750" s="48"/>
      <c r="L750" s="48"/>
      <c r="M750" s="48"/>
      <c r="N750" s="48"/>
      <c r="O750" s="48"/>
      <c r="P750" s="48"/>
    </row>
    <row r="751" spans="1:16">
      <c r="A751" s="48"/>
      <c r="B751" s="48"/>
      <c r="C751" s="48"/>
      <c r="D751" s="48"/>
      <c r="E751" s="48"/>
      <c r="F751" s="48"/>
      <c r="G751" s="48"/>
      <c r="H751" s="48"/>
      <c r="I751" s="48"/>
      <c r="J751" s="48"/>
      <c r="K751" s="48"/>
      <c r="L751" s="48"/>
      <c r="M751" s="48"/>
      <c r="N751" s="48"/>
      <c r="O751" s="48"/>
      <c r="P751" s="48"/>
    </row>
    <row r="752" spans="1:16">
      <c r="A752" s="48"/>
      <c r="B752" s="48"/>
      <c r="C752" s="48"/>
      <c r="D752" s="48"/>
      <c r="E752" s="48"/>
      <c r="F752" s="48"/>
      <c r="G752" s="48"/>
      <c r="H752" s="48"/>
      <c r="I752" s="48"/>
      <c r="J752" s="48"/>
      <c r="K752" s="48"/>
      <c r="L752" s="48"/>
      <c r="M752" s="48"/>
      <c r="N752" s="48"/>
      <c r="O752" s="48"/>
      <c r="P752" s="48"/>
    </row>
    <row r="753" spans="1:16">
      <c r="A753" s="48"/>
      <c r="B753" s="48"/>
      <c r="C753" s="48"/>
      <c r="D753" s="48"/>
      <c r="E753" s="48"/>
      <c r="F753" s="48"/>
      <c r="G753" s="48"/>
      <c r="H753" s="48"/>
      <c r="I753" s="48"/>
      <c r="J753" s="48"/>
      <c r="K753" s="48"/>
      <c r="L753" s="48"/>
      <c r="M753" s="48"/>
      <c r="N753" s="48"/>
      <c r="O753" s="48"/>
      <c r="P753" s="48"/>
    </row>
    <row r="754" spans="1:16">
      <c r="A754" s="48"/>
      <c r="B754" s="48"/>
      <c r="C754" s="48"/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48"/>
      <c r="O754" s="48"/>
      <c r="P754" s="48"/>
    </row>
    <row r="755" spans="1:16">
      <c r="A755" s="48"/>
      <c r="B755" s="48"/>
      <c r="C755" s="48"/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48"/>
      <c r="O755" s="48"/>
      <c r="P755" s="48"/>
    </row>
    <row r="756" spans="1:16">
      <c r="A756" s="48"/>
      <c r="B756" s="48"/>
      <c r="C756" s="48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48"/>
      <c r="O756" s="48"/>
      <c r="P756" s="48"/>
    </row>
    <row r="757" spans="1:16">
      <c r="A757" s="48"/>
      <c r="B757" s="48"/>
      <c r="C757" s="48"/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</row>
    <row r="758" spans="1:16">
      <c r="A758" s="48"/>
      <c r="B758" s="48"/>
      <c r="C758" s="48"/>
      <c r="D758" s="48"/>
      <c r="E758" s="48"/>
      <c r="F758" s="48"/>
      <c r="G758" s="48"/>
      <c r="H758" s="48"/>
      <c r="I758" s="48"/>
      <c r="J758" s="48"/>
      <c r="K758" s="48"/>
      <c r="L758" s="48"/>
      <c r="M758" s="48"/>
      <c r="N758" s="48"/>
      <c r="O758" s="48"/>
      <c r="P758" s="48"/>
    </row>
    <row r="759" spans="1:16">
      <c r="A759" s="48"/>
      <c r="B759" s="48"/>
      <c r="C759" s="48"/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48"/>
      <c r="O759" s="48"/>
      <c r="P759" s="48"/>
    </row>
    <row r="760" spans="1:16">
      <c r="A760" s="48"/>
      <c r="B760" s="48"/>
      <c r="C760" s="48"/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48"/>
      <c r="O760" s="48"/>
      <c r="P760" s="48"/>
    </row>
    <row r="761" spans="1:16">
      <c r="A761" s="48"/>
      <c r="B761" s="48"/>
      <c r="C761" s="48"/>
      <c r="D761" s="48"/>
      <c r="E761" s="48"/>
      <c r="F761" s="48"/>
      <c r="G761" s="48"/>
      <c r="H761" s="48"/>
      <c r="I761" s="48"/>
      <c r="J761" s="48"/>
      <c r="K761" s="48"/>
      <c r="L761" s="48"/>
      <c r="M761" s="48"/>
      <c r="N761" s="48"/>
      <c r="O761" s="48"/>
      <c r="P761" s="48"/>
    </row>
    <row r="762" spans="1:16">
      <c r="A762" s="48"/>
      <c r="B762" s="48"/>
      <c r="C762" s="48"/>
      <c r="D762" s="48"/>
      <c r="E762" s="48"/>
      <c r="F762" s="48"/>
      <c r="G762" s="48"/>
      <c r="H762" s="48"/>
      <c r="I762" s="48"/>
      <c r="J762" s="48"/>
      <c r="K762" s="48"/>
      <c r="L762" s="48"/>
      <c r="M762" s="48"/>
      <c r="N762" s="48"/>
      <c r="O762" s="48"/>
      <c r="P762" s="48"/>
    </row>
    <row r="763" spans="1:16">
      <c r="A763" s="48"/>
      <c r="B763" s="48"/>
      <c r="C763" s="48"/>
      <c r="D763" s="48"/>
      <c r="E763" s="48"/>
      <c r="F763" s="48"/>
      <c r="G763" s="48"/>
      <c r="H763" s="48"/>
      <c r="I763" s="48"/>
      <c r="J763" s="48"/>
      <c r="K763" s="48"/>
      <c r="L763" s="48"/>
      <c r="M763" s="48"/>
      <c r="N763" s="48"/>
      <c r="O763" s="48"/>
      <c r="P763" s="48"/>
    </row>
    <row r="764" spans="1:16">
      <c r="A764" s="48"/>
      <c r="B764" s="48"/>
      <c r="C764" s="48"/>
      <c r="D764" s="48"/>
      <c r="E764" s="48"/>
      <c r="F764" s="48"/>
      <c r="G764" s="48"/>
      <c r="H764" s="48"/>
      <c r="I764" s="48"/>
      <c r="J764" s="48"/>
      <c r="K764" s="48"/>
      <c r="L764" s="48"/>
      <c r="M764" s="48"/>
      <c r="N764" s="48"/>
      <c r="O764" s="48"/>
      <c r="P764" s="48"/>
    </row>
    <row r="765" spans="1:16">
      <c r="A765" s="48"/>
      <c r="B765" s="48"/>
      <c r="C765" s="48"/>
      <c r="D765" s="48"/>
      <c r="E765" s="48"/>
      <c r="F765" s="48"/>
      <c r="G765" s="48"/>
      <c r="H765" s="48"/>
      <c r="I765" s="48"/>
      <c r="J765" s="48"/>
      <c r="K765" s="48"/>
      <c r="L765" s="48"/>
      <c r="M765" s="48"/>
      <c r="N765" s="48"/>
      <c r="O765" s="48"/>
      <c r="P765" s="48"/>
    </row>
    <row r="766" spans="1:16">
      <c r="A766" s="48"/>
      <c r="B766" s="48"/>
      <c r="C766" s="48"/>
      <c r="D766" s="48"/>
      <c r="E766" s="48"/>
      <c r="F766" s="48"/>
      <c r="G766" s="48"/>
      <c r="H766" s="48"/>
      <c r="I766" s="48"/>
      <c r="J766" s="48"/>
      <c r="K766" s="48"/>
      <c r="L766" s="48"/>
      <c r="M766" s="48"/>
      <c r="N766" s="48"/>
      <c r="O766" s="48"/>
      <c r="P766" s="48"/>
    </row>
    <row r="767" spans="1:16">
      <c r="A767" s="48"/>
      <c r="B767" s="48"/>
      <c r="C767" s="48"/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48"/>
      <c r="O767" s="48"/>
      <c r="P767" s="48"/>
    </row>
    <row r="768" spans="1:16">
      <c r="A768" s="48"/>
      <c r="B768" s="48"/>
      <c r="C768" s="48"/>
      <c r="D768" s="48"/>
      <c r="E768" s="48"/>
      <c r="F768" s="48"/>
      <c r="G768" s="48"/>
      <c r="H768" s="48"/>
      <c r="I768" s="48"/>
      <c r="J768" s="48"/>
      <c r="K768" s="48"/>
      <c r="L768" s="48"/>
      <c r="M768" s="48"/>
      <c r="N768" s="48"/>
      <c r="O768" s="48"/>
      <c r="P768" s="48"/>
    </row>
    <row r="769" spans="1:16">
      <c r="A769" s="48"/>
      <c r="B769" s="48"/>
      <c r="C769" s="48"/>
      <c r="D769" s="48"/>
      <c r="E769" s="48"/>
      <c r="F769" s="48"/>
      <c r="G769" s="48"/>
      <c r="H769" s="48"/>
      <c r="I769" s="48"/>
      <c r="J769" s="48"/>
      <c r="K769" s="48"/>
      <c r="L769" s="48"/>
      <c r="M769" s="48"/>
      <c r="N769" s="48"/>
      <c r="O769" s="48"/>
      <c r="P769" s="48"/>
    </row>
    <row r="770" spans="1:16">
      <c r="A770" s="48"/>
      <c r="B770" s="48"/>
      <c r="C770" s="48"/>
      <c r="D770" s="48"/>
      <c r="E770" s="48"/>
      <c r="F770" s="48"/>
      <c r="G770" s="48"/>
      <c r="H770" s="48"/>
      <c r="I770" s="48"/>
      <c r="J770" s="48"/>
      <c r="K770" s="48"/>
      <c r="L770" s="48"/>
      <c r="M770" s="48"/>
      <c r="N770" s="48"/>
      <c r="O770" s="48"/>
      <c r="P770" s="48"/>
    </row>
    <row r="771" spans="1:16">
      <c r="A771" s="48"/>
      <c r="B771" s="48"/>
      <c r="C771" s="48"/>
      <c r="D771" s="48"/>
      <c r="E771" s="48"/>
      <c r="F771" s="48"/>
      <c r="G771" s="48"/>
      <c r="H771" s="48"/>
      <c r="I771" s="48"/>
      <c r="J771" s="48"/>
      <c r="K771" s="48"/>
      <c r="L771" s="48"/>
      <c r="M771" s="48"/>
      <c r="N771" s="48"/>
      <c r="O771" s="48"/>
      <c r="P771" s="48"/>
    </row>
    <row r="772" spans="1:16">
      <c r="A772" s="48"/>
      <c r="B772" s="48"/>
      <c r="C772" s="48"/>
      <c r="D772" s="48"/>
      <c r="E772" s="48"/>
      <c r="F772" s="48"/>
      <c r="G772" s="48"/>
      <c r="H772" s="48"/>
      <c r="I772" s="48"/>
      <c r="J772" s="48"/>
      <c r="K772" s="48"/>
      <c r="L772" s="48"/>
      <c r="M772" s="48"/>
      <c r="N772" s="48"/>
      <c r="O772" s="48"/>
      <c r="P772" s="48"/>
    </row>
    <row r="773" spans="1:16">
      <c r="A773" s="48"/>
      <c r="B773" s="48"/>
      <c r="C773" s="48"/>
      <c r="D773" s="48"/>
      <c r="E773" s="48"/>
      <c r="F773" s="48"/>
      <c r="G773" s="48"/>
      <c r="H773" s="48"/>
      <c r="I773" s="48"/>
      <c r="J773" s="48"/>
      <c r="K773" s="48"/>
      <c r="L773" s="48"/>
      <c r="M773" s="48"/>
      <c r="N773" s="48"/>
      <c r="O773" s="48"/>
      <c r="P773" s="48"/>
    </row>
    <row r="774" spans="1:16">
      <c r="A774" s="48"/>
      <c r="B774" s="48"/>
      <c r="C774" s="48"/>
      <c r="D774" s="48"/>
      <c r="E774" s="48"/>
      <c r="F774" s="48"/>
      <c r="G774" s="48"/>
      <c r="H774" s="48"/>
      <c r="I774" s="48"/>
      <c r="J774" s="48"/>
      <c r="K774" s="48"/>
      <c r="L774" s="48"/>
      <c r="M774" s="48"/>
      <c r="N774" s="48"/>
      <c r="O774" s="48"/>
      <c r="P774" s="48"/>
    </row>
    <row r="775" spans="1:16">
      <c r="A775" s="48"/>
      <c r="B775" s="48"/>
      <c r="C775" s="48"/>
      <c r="D775" s="48"/>
      <c r="E775" s="48"/>
      <c r="F775" s="48"/>
      <c r="G775" s="48"/>
      <c r="H775" s="48"/>
      <c r="I775" s="48"/>
      <c r="J775" s="48"/>
      <c r="K775" s="48"/>
      <c r="L775" s="48"/>
      <c r="M775" s="48"/>
      <c r="N775" s="48"/>
      <c r="O775" s="48"/>
      <c r="P775" s="48"/>
    </row>
    <row r="776" spans="1:16">
      <c r="A776" s="48"/>
      <c r="B776" s="48"/>
      <c r="C776" s="48"/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</row>
    <row r="777" spans="1:16">
      <c r="A777" s="48"/>
      <c r="B777" s="48"/>
      <c r="C777" s="48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48"/>
      <c r="O777" s="48"/>
      <c r="P777" s="48"/>
    </row>
    <row r="778" spans="1:16">
      <c r="A778" s="48"/>
      <c r="B778" s="48"/>
      <c r="C778" s="48"/>
      <c r="D778" s="48"/>
      <c r="E778" s="48"/>
      <c r="F778" s="48"/>
      <c r="G778" s="48"/>
      <c r="H778" s="48"/>
      <c r="I778" s="48"/>
      <c r="J778" s="48"/>
      <c r="K778" s="48"/>
      <c r="L778" s="48"/>
      <c r="M778" s="48"/>
      <c r="N778" s="48"/>
      <c r="O778" s="48"/>
      <c r="P778" s="48"/>
    </row>
    <row r="779" spans="1:16">
      <c r="A779" s="48"/>
      <c r="B779" s="48"/>
      <c r="C779" s="48"/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48"/>
      <c r="O779" s="48"/>
      <c r="P779" s="48"/>
    </row>
    <row r="780" spans="1:16">
      <c r="A780" s="48"/>
      <c r="B780" s="48"/>
      <c r="C780" s="48"/>
      <c r="D780" s="48"/>
      <c r="E780" s="48"/>
      <c r="F780" s="48"/>
      <c r="G780" s="48"/>
      <c r="H780" s="48"/>
      <c r="I780" s="48"/>
      <c r="J780" s="48"/>
      <c r="K780" s="48"/>
      <c r="L780" s="48"/>
      <c r="M780" s="48"/>
      <c r="N780" s="48"/>
      <c r="O780" s="48"/>
      <c r="P780" s="48"/>
    </row>
    <row r="781" spans="1:16">
      <c r="A781" s="48"/>
      <c r="B781" s="48"/>
      <c r="C781" s="48"/>
      <c r="D781" s="48"/>
      <c r="E781" s="48"/>
      <c r="F781" s="48"/>
      <c r="G781" s="48"/>
      <c r="H781" s="48"/>
      <c r="I781" s="48"/>
      <c r="J781" s="48"/>
      <c r="K781" s="48"/>
      <c r="L781" s="48"/>
      <c r="M781" s="48"/>
      <c r="N781" s="48"/>
      <c r="O781" s="48"/>
      <c r="P781" s="48"/>
    </row>
    <row r="782" spans="1:16">
      <c r="A782" s="48"/>
      <c r="B782" s="48"/>
      <c r="C782" s="48"/>
      <c r="D782" s="48"/>
      <c r="E782" s="48"/>
      <c r="F782" s="48"/>
      <c r="G782" s="48"/>
      <c r="H782" s="48"/>
      <c r="I782" s="48"/>
      <c r="J782" s="48"/>
      <c r="K782" s="48"/>
      <c r="L782" s="48"/>
      <c r="M782" s="48"/>
      <c r="N782" s="48"/>
      <c r="O782" s="48"/>
      <c r="P782" s="48"/>
    </row>
    <row r="783" spans="1:16">
      <c r="A783" s="48"/>
      <c r="B783" s="48"/>
      <c r="C783" s="48"/>
      <c r="D783" s="48"/>
      <c r="E783" s="48"/>
      <c r="F783" s="48"/>
      <c r="G783" s="48"/>
      <c r="H783" s="48"/>
      <c r="I783" s="48"/>
      <c r="J783" s="48"/>
      <c r="K783" s="48"/>
      <c r="L783" s="48"/>
      <c r="M783" s="48"/>
      <c r="N783" s="48"/>
      <c r="O783" s="48"/>
      <c r="P783" s="48"/>
    </row>
    <row r="784" spans="1:16">
      <c r="A784" s="48"/>
      <c r="B784" s="48"/>
      <c r="C784" s="48"/>
      <c r="D784" s="48"/>
      <c r="E784" s="48"/>
      <c r="F784" s="48"/>
      <c r="G784" s="48"/>
      <c r="H784" s="48"/>
      <c r="I784" s="48"/>
      <c r="J784" s="48"/>
      <c r="K784" s="48"/>
      <c r="L784" s="48"/>
      <c r="M784" s="48"/>
      <c r="N784" s="48"/>
      <c r="O784" s="48"/>
      <c r="P784" s="48"/>
    </row>
    <row r="785" spans="1:16">
      <c r="A785" s="48"/>
      <c r="B785" s="48"/>
      <c r="C785" s="48"/>
      <c r="D785" s="48"/>
      <c r="E785" s="48"/>
      <c r="F785" s="48"/>
      <c r="G785" s="48"/>
      <c r="H785" s="48"/>
      <c r="I785" s="48"/>
      <c r="J785" s="48"/>
      <c r="K785" s="48"/>
      <c r="L785" s="48"/>
      <c r="M785" s="48"/>
      <c r="N785" s="48"/>
      <c r="O785" s="48"/>
      <c r="P785" s="48"/>
    </row>
    <row r="786" spans="1:16">
      <c r="A786" s="48"/>
      <c r="B786" s="48"/>
      <c r="C786" s="48"/>
      <c r="D786" s="48"/>
      <c r="E786" s="48"/>
      <c r="F786" s="48"/>
      <c r="G786" s="48"/>
      <c r="H786" s="48"/>
      <c r="I786" s="48"/>
      <c r="J786" s="48"/>
      <c r="K786" s="48"/>
      <c r="L786" s="48"/>
      <c r="M786" s="48"/>
      <c r="N786" s="48"/>
      <c r="O786" s="48"/>
      <c r="P786" s="48"/>
    </row>
    <row r="787" spans="1:16">
      <c r="A787" s="48"/>
      <c r="B787" s="48"/>
      <c r="C787" s="48"/>
      <c r="D787" s="48"/>
      <c r="E787" s="48"/>
      <c r="F787" s="48"/>
      <c r="G787" s="48"/>
      <c r="H787" s="48"/>
      <c r="I787" s="48"/>
      <c r="J787" s="48"/>
      <c r="K787" s="48"/>
      <c r="L787" s="48"/>
      <c r="M787" s="48"/>
      <c r="N787" s="48"/>
      <c r="O787" s="48"/>
      <c r="P787" s="48"/>
    </row>
    <row r="788" spans="1:16">
      <c r="A788" s="48"/>
      <c r="B788" s="48"/>
      <c r="C788" s="48"/>
      <c r="D788" s="48"/>
      <c r="E788" s="48"/>
      <c r="F788" s="48"/>
      <c r="G788" s="48"/>
      <c r="H788" s="48"/>
      <c r="I788" s="48"/>
      <c r="J788" s="48"/>
      <c r="K788" s="48"/>
      <c r="L788" s="48"/>
      <c r="M788" s="48"/>
      <c r="N788" s="48"/>
      <c r="O788" s="48"/>
      <c r="P788" s="48"/>
    </row>
    <row r="789" spans="1:16">
      <c r="A789" s="48"/>
      <c r="B789" s="48"/>
      <c r="C789" s="48"/>
      <c r="D789" s="48"/>
      <c r="E789" s="48"/>
      <c r="F789" s="48"/>
      <c r="G789" s="48"/>
      <c r="H789" s="48"/>
      <c r="I789" s="48"/>
      <c r="J789" s="48"/>
      <c r="K789" s="48"/>
      <c r="L789" s="48"/>
      <c r="M789" s="48"/>
      <c r="N789" s="48"/>
      <c r="O789" s="48"/>
      <c r="P789" s="48"/>
    </row>
    <row r="790" spans="1:16">
      <c r="A790" s="48"/>
      <c r="B790" s="48"/>
      <c r="C790" s="48"/>
      <c r="D790" s="48"/>
      <c r="E790" s="48"/>
      <c r="F790" s="48"/>
      <c r="G790" s="48"/>
      <c r="H790" s="48"/>
      <c r="I790" s="48"/>
      <c r="J790" s="48"/>
      <c r="K790" s="48"/>
      <c r="L790" s="48"/>
      <c r="M790" s="48"/>
      <c r="N790" s="48"/>
      <c r="O790" s="48"/>
      <c r="P790" s="48"/>
    </row>
    <row r="791" spans="1:16">
      <c r="A791" s="48"/>
      <c r="B791" s="48"/>
      <c r="C791" s="48"/>
      <c r="D791" s="48"/>
      <c r="E791" s="48"/>
      <c r="F791" s="48"/>
      <c r="G791" s="48"/>
      <c r="H791" s="48"/>
      <c r="I791" s="48"/>
      <c r="J791" s="48"/>
      <c r="K791" s="48"/>
      <c r="L791" s="48"/>
      <c r="M791" s="48"/>
      <c r="N791" s="48"/>
      <c r="O791" s="48"/>
      <c r="P791" s="48"/>
    </row>
    <row r="792" spans="1:16">
      <c r="A792" s="48"/>
      <c r="B792" s="48"/>
      <c r="C792" s="48"/>
      <c r="D792" s="48"/>
      <c r="E792" s="48"/>
      <c r="F792" s="48"/>
      <c r="G792" s="48"/>
      <c r="H792" s="48"/>
      <c r="I792" s="48"/>
      <c r="J792" s="48"/>
      <c r="K792" s="48"/>
      <c r="L792" s="48"/>
      <c r="M792" s="48"/>
      <c r="N792" s="48"/>
      <c r="O792" s="48"/>
      <c r="P792" s="48"/>
    </row>
    <row r="793" spans="1:16">
      <c r="A793" s="48"/>
      <c r="B793" s="48"/>
      <c r="C793" s="48"/>
      <c r="D793" s="48"/>
      <c r="E793" s="48"/>
      <c r="F793" s="48"/>
      <c r="G793" s="48"/>
      <c r="H793" s="48"/>
      <c r="I793" s="48"/>
      <c r="J793" s="48"/>
      <c r="K793" s="48"/>
      <c r="L793" s="48"/>
      <c r="M793" s="48"/>
      <c r="N793" s="48"/>
      <c r="O793" s="48"/>
      <c r="P793" s="48"/>
    </row>
    <row r="794" spans="1:16">
      <c r="A794" s="48"/>
      <c r="B794" s="48"/>
      <c r="C794" s="48"/>
      <c r="D794" s="48"/>
      <c r="E794" s="48"/>
      <c r="F794" s="48"/>
      <c r="G794" s="48"/>
      <c r="H794" s="48"/>
      <c r="I794" s="48"/>
      <c r="J794" s="48"/>
      <c r="K794" s="48"/>
      <c r="L794" s="48"/>
      <c r="M794" s="48"/>
      <c r="N794" s="48"/>
      <c r="O794" s="48"/>
      <c r="P794" s="48"/>
    </row>
    <row r="795" spans="1:16">
      <c r="A795" s="48"/>
      <c r="B795" s="48"/>
      <c r="C795" s="48"/>
      <c r="D795" s="48"/>
      <c r="E795" s="48"/>
      <c r="F795" s="48"/>
      <c r="G795" s="48"/>
      <c r="H795" s="48"/>
      <c r="I795" s="48"/>
      <c r="J795" s="48"/>
      <c r="K795" s="48"/>
      <c r="L795" s="48"/>
      <c r="M795" s="48"/>
      <c r="N795" s="48"/>
      <c r="O795" s="48"/>
      <c r="P795" s="48"/>
    </row>
    <row r="796" spans="1:16">
      <c r="A796" s="48"/>
      <c r="B796" s="48"/>
      <c r="C796" s="48"/>
      <c r="D796" s="48"/>
      <c r="E796" s="48"/>
      <c r="F796" s="48"/>
      <c r="G796" s="48"/>
      <c r="H796" s="48"/>
      <c r="I796" s="48"/>
      <c r="J796" s="48"/>
      <c r="K796" s="48"/>
      <c r="L796" s="48"/>
      <c r="M796" s="48"/>
      <c r="N796" s="48"/>
      <c r="O796" s="48"/>
      <c r="P796" s="48"/>
    </row>
    <row r="797" spans="1:16">
      <c r="A797" s="48"/>
      <c r="B797" s="48"/>
      <c r="C797" s="48"/>
      <c r="D797" s="48"/>
      <c r="E797" s="48"/>
      <c r="F797" s="48"/>
      <c r="G797" s="48"/>
      <c r="H797" s="48"/>
      <c r="I797" s="48"/>
      <c r="J797" s="48"/>
      <c r="K797" s="48"/>
      <c r="L797" s="48"/>
      <c r="M797" s="48"/>
      <c r="N797" s="48"/>
      <c r="O797" s="48"/>
      <c r="P797" s="48"/>
    </row>
    <row r="798" spans="1:16">
      <c r="A798" s="48"/>
      <c r="B798" s="48"/>
      <c r="C798" s="48"/>
      <c r="D798" s="48"/>
      <c r="E798" s="48"/>
      <c r="F798" s="48"/>
      <c r="G798" s="48"/>
      <c r="H798" s="48"/>
      <c r="I798" s="48"/>
      <c r="J798" s="48"/>
      <c r="K798" s="48"/>
      <c r="L798" s="48"/>
      <c r="M798" s="48"/>
      <c r="N798" s="48"/>
      <c r="O798" s="48"/>
      <c r="P798" s="48"/>
    </row>
    <row r="799" spans="1:16">
      <c r="A799" s="48"/>
      <c r="B799" s="48"/>
      <c r="C799" s="48"/>
      <c r="D799" s="48"/>
      <c r="E799" s="48"/>
      <c r="F799" s="48"/>
      <c r="G799" s="48"/>
      <c r="H799" s="48"/>
      <c r="I799" s="48"/>
      <c r="J799" s="48"/>
      <c r="K799" s="48"/>
      <c r="L799" s="48"/>
      <c r="M799" s="48"/>
      <c r="N799" s="48"/>
      <c r="O799" s="48"/>
      <c r="P799" s="48"/>
    </row>
    <row r="800" spans="1:16">
      <c r="A800" s="48"/>
      <c r="B800" s="48"/>
      <c r="C800" s="48"/>
      <c r="D800" s="48"/>
      <c r="E800" s="48"/>
      <c r="F800" s="48"/>
      <c r="G800" s="48"/>
      <c r="H800" s="48"/>
      <c r="I800" s="48"/>
      <c r="J800" s="48"/>
      <c r="K800" s="48"/>
      <c r="L800" s="48"/>
      <c r="M800" s="48"/>
      <c r="N800" s="48"/>
      <c r="O800" s="48"/>
      <c r="P800" s="48"/>
    </row>
    <row r="801" spans="1:16">
      <c r="A801" s="48"/>
      <c r="B801" s="48"/>
      <c r="C801" s="48"/>
      <c r="D801" s="48"/>
      <c r="E801" s="48"/>
      <c r="F801" s="48"/>
      <c r="G801" s="48"/>
      <c r="H801" s="48"/>
      <c r="I801" s="48"/>
      <c r="J801" s="48"/>
      <c r="K801" s="48"/>
      <c r="L801" s="48"/>
      <c r="M801" s="48"/>
      <c r="N801" s="48"/>
      <c r="O801" s="48"/>
      <c r="P801" s="48"/>
    </row>
    <row r="802" spans="1:16">
      <c r="A802" s="48"/>
      <c r="B802" s="48"/>
      <c r="C802" s="48"/>
      <c r="D802" s="48"/>
      <c r="E802" s="48"/>
      <c r="F802" s="48"/>
      <c r="G802" s="48"/>
      <c r="H802" s="48"/>
      <c r="I802" s="48"/>
      <c r="J802" s="48"/>
      <c r="K802" s="48"/>
      <c r="L802" s="48"/>
      <c r="M802" s="48"/>
      <c r="N802" s="48"/>
      <c r="O802" s="48"/>
      <c r="P802" s="48"/>
    </row>
    <row r="803" spans="1:16">
      <c r="A803" s="48"/>
      <c r="B803" s="48"/>
      <c r="C803" s="48"/>
      <c r="D803" s="48"/>
      <c r="E803" s="48"/>
      <c r="F803" s="48"/>
      <c r="G803" s="48"/>
      <c r="H803" s="48"/>
      <c r="I803" s="48"/>
      <c r="J803" s="48"/>
      <c r="K803" s="48"/>
      <c r="L803" s="48"/>
      <c r="M803" s="48"/>
      <c r="N803" s="48"/>
      <c r="O803" s="48"/>
      <c r="P803" s="48"/>
    </row>
    <row r="804" spans="1:16">
      <c r="A804" s="48"/>
      <c r="B804" s="48"/>
      <c r="C804" s="48"/>
      <c r="D804" s="48"/>
      <c r="E804" s="48"/>
      <c r="F804" s="48"/>
      <c r="G804" s="48"/>
      <c r="H804" s="48"/>
      <c r="I804" s="48"/>
      <c r="J804" s="48"/>
      <c r="K804" s="48"/>
      <c r="L804" s="48"/>
      <c r="M804" s="48"/>
      <c r="N804" s="48"/>
      <c r="O804" s="48"/>
      <c r="P804" s="48"/>
    </row>
    <row r="805" spans="1:16">
      <c r="A805" s="48"/>
      <c r="B805" s="48"/>
      <c r="C805" s="48"/>
      <c r="D805" s="48"/>
      <c r="E805" s="48"/>
      <c r="F805" s="48"/>
      <c r="G805" s="48"/>
      <c r="H805" s="48"/>
      <c r="I805" s="48"/>
      <c r="J805" s="48"/>
      <c r="K805" s="48"/>
      <c r="L805" s="48"/>
      <c r="M805" s="48"/>
      <c r="N805" s="48"/>
      <c r="O805" s="48"/>
      <c r="P805" s="48"/>
    </row>
    <row r="806" spans="1:16">
      <c r="A806" s="48"/>
      <c r="B806" s="48"/>
      <c r="C806" s="48"/>
      <c r="D806" s="48"/>
      <c r="E806" s="48"/>
      <c r="F806" s="48"/>
      <c r="G806" s="48"/>
      <c r="H806" s="48"/>
      <c r="I806" s="48"/>
      <c r="J806" s="48"/>
      <c r="K806" s="48"/>
      <c r="L806" s="48"/>
      <c r="M806" s="48"/>
      <c r="N806" s="48"/>
      <c r="O806" s="48"/>
      <c r="P806" s="48"/>
    </row>
    <row r="807" spans="1:16">
      <c r="A807" s="48"/>
      <c r="B807" s="48"/>
      <c r="C807" s="48"/>
      <c r="D807" s="48"/>
      <c r="E807" s="48"/>
      <c r="F807" s="48"/>
      <c r="G807" s="48"/>
      <c r="H807" s="48"/>
      <c r="I807" s="48"/>
      <c r="J807" s="48"/>
      <c r="K807" s="48"/>
      <c r="L807" s="48"/>
      <c r="M807" s="48"/>
      <c r="N807" s="48"/>
      <c r="O807" s="48"/>
      <c r="P807" s="48"/>
    </row>
    <row r="808" spans="1:16">
      <c r="A808" s="48"/>
      <c r="B808" s="48"/>
      <c r="C808" s="48"/>
      <c r="D808" s="48"/>
      <c r="E808" s="48"/>
      <c r="F808" s="48"/>
      <c r="G808" s="48"/>
      <c r="H808" s="48"/>
      <c r="I808" s="48"/>
      <c r="J808" s="48"/>
      <c r="K808" s="48"/>
      <c r="L808" s="48"/>
      <c r="M808" s="48"/>
      <c r="N808" s="48"/>
      <c r="O808" s="48"/>
      <c r="P808" s="48"/>
    </row>
    <row r="809" spans="1:16">
      <c r="A809" s="48"/>
      <c r="B809" s="48"/>
      <c r="C809" s="48"/>
      <c r="D809" s="48"/>
      <c r="E809" s="48"/>
      <c r="F809" s="48"/>
      <c r="G809" s="48"/>
      <c r="H809" s="48"/>
      <c r="I809" s="48"/>
      <c r="J809" s="48"/>
      <c r="K809" s="48"/>
      <c r="L809" s="48"/>
      <c r="M809" s="48"/>
      <c r="N809" s="48"/>
      <c r="O809" s="48"/>
      <c r="P809" s="48"/>
    </row>
    <row r="810" spans="1:16">
      <c r="A810" s="48"/>
      <c r="B810" s="48"/>
      <c r="C810" s="48"/>
      <c r="D810" s="48"/>
      <c r="E810" s="48"/>
      <c r="F810" s="48"/>
      <c r="G810" s="48"/>
      <c r="H810" s="48"/>
      <c r="I810" s="48"/>
      <c r="J810" s="48"/>
      <c r="K810" s="48"/>
      <c r="L810" s="48"/>
      <c r="M810" s="48"/>
      <c r="N810" s="48"/>
      <c r="O810" s="48"/>
      <c r="P810" s="48"/>
    </row>
    <row r="811" spans="1:16">
      <c r="A811" s="48"/>
      <c r="B811" s="48"/>
      <c r="C811" s="48"/>
      <c r="D811" s="48"/>
      <c r="E811" s="48"/>
      <c r="F811" s="48"/>
      <c r="G811" s="48"/>
      <c r="H811" s="48"/>
      <c r="I811" s="48"/>
      <c r="J811" s="48"/>
      <c r="K811" s="48"/>
      <c r="L811" s="48"/>
      <c r="M811" s="48"/>
      <c r="N811" s="48"/>
      <c r="O811" s="48"/>
      <c r="P811" s="48"/>
    </row>
    <row r="812" spans="1:16">
      <c r="A812" s="48"/>
      <c r="B812" s="48"/>
      <c r="C812" s="48"/>
      <c r="D812" s="48"/>
      <c r="E812" s="48"/>
      <c r="F812" s="48"/>
      <c r="G812" s="48"/>
      <c r="H812" s="48"/>
      <c r="I812" s="48"/>
      <c r="J812" s="48"/>
      <c r="K812" s="48"/>
      <c r="L812" s="48"/>
      <c r="M812" s="48"/>
      <c r="N812" s="48"/>
      <c r="O812" s="48"/>
      <c r="P812" s="48"/>
    </row>
    <row r="813" spans="1:16">
      <c r="A813" s="48"/>
      <c r="B813" s="48"/>
      <c r="C813" s="48"/>
      <c r="D813" s="48"/>
      <c r="E813" s="48"/>
      <c r="F813" s="48"/>
      <c r="G813" s="48"/>
      <c r="H813" s="48"/>
      <c r="I813" s="48"/>
      <c r="J813" s="48"/>
      <c r="K813" s="48"/>
      <c r="L813" s="48"/>
      <c r="M813" s="48"/>
      <c r="N813" s="48"/>
      <c r="O813" s="48"/>
      <c r="P813" s="48"/>
    </row>
    <row r="814" spans="1:16">
      <c r="A814" s="48"/>
      <c r="B814" s="48"/>
      <c r="C814" s="48"/>
      <c r="D814" s="48"/>
      <c r="E814" s="48"/>
      <c r="F814" s="48"/>
      <c r="G814" s="48"/>
      <c r="H814" s="48"/>
      <c r="I814" s="48"/>
      <c r="J814" s="48"/>
      <c r="K814" s="48"/>
      <c r="L814" s="48"/>
      <c r="M814" s="48"/>
      <c r="N814" s="48"/>
      <c r="O814" s="48"/>
      <c r="P814" s="48"/>
    </row>
    <row r="815" spans="1:16">
      <c r="A815" s="48"/>
      <c r="B815" s="48"/>
      <c r="C815" s="48"/>
      <c r="D815" s="48"/>
      <c r="E815" s="48"/>
      <c r="F815" s="48"/>
      <c r="G815" s="48"/>
      <c r="H815" s="48"/>
      <c r="I815" s="48"/>
      <c r="J815" s="48"/>
      <c r="K815" s="48"/>
      <c r="L815" s="48"/>
      <c r="M815" s="48"/>
      <c r="N815" s="48"/>
      <c r="O815" s="48"/>
      <c r="P815" s="48"/>
    </row>
    <row r="816" spans="1:16">
      <c r="A816" s="48"/>
      <c r="B816" s="48"/>
      <c r="C816" s="48"/>
      <c r="D816" s="48"/>
      <c r="E816" s="48"/>
      <c r="F816" s="48"/>
      <c r="G816" s="48"/>
      <c r="H816" s="48"/>
      <c r="I816" s="48"/>
      <c r="J816" s="48"/>
      <c r="K816" s="48"/>
      <c r="L816" s="48"/>
      <c r="M816" s="48"/>
      <c r="N816" s="48"/>
      <c r="O816" s="48"/>
      <c r="P816" s="48"/>
    </row>
    <row r="817" spans="1:16">
      <c r="A817" s="48"/>
      <c r="B817" s="48"/>
      <c r="C817" s="48"/>
      <c r="D817" s="48"/>
      <c r="E817" s="48"/>
      <c r="F817" s="48"/>
      <c r="G817" s="48"/>
      <c r="H817" s="48"/>
      <c r="I817" s="48"/>
      <c r="J817" s="48"/>
      <c r="K817" s="48"/>
      <c r="L817" s="48"/>
      <c r="M817" s="48"/>
      <c r="N817" s="48"/>
      <c r="O817" s="48"/>
      <c r="P817" s="48"/>
    </row>
    <row r="818" spans="1:16">
      <c r="A818" s="48"/>
      <c r="B818" s="48"/>
      <c r="C818" s="48"/>
      <c r="D818" s="48"/>
      <c r="E818" s="48"/>
      <c r="F818" s="48"/>
      <c r="G818" s="48"/>
      <c r="H818" s="48"/>
      <c r="I818" s="48"/>
      <c r="J818" s="48"/>
      <c r="K818" s="48"/>
      <c r="L818" s="48"/>
      <c r="M818" s="48"/>
      <c r="N818" s="48"/>
      <c r="O818" s="48"/>
      <c r="P818" s="48"/>
    </row>
    <row r="819" spans="1:16">
      <c r="A819" s="48"/>
      <c r="B819" s="48"/>
      <c r="C819" s="48"/>
      <c r="D819" s="48"/>
      <c r="E819" s="48"/>
      <c r="F819" s="48"/>
      <c r="G819" s="48"/>
      <c r="H819" s="48"/>
      <c r="I819" s="48"/>
      <c r="J819" s="48"/>
      <c r="K819" s="48"/>
      <c r="L819" s="48"/>
      <c r="M819" s="48"/>
      <c r="N819" s="48"/>
      <c r="O819" s="48"/>
      <c r="P819" s="48"/>
    </row>
    <row r="820" spans="1:16">
      <c r="A820" s="48"/>
      <c r="B820" s="48"/>
      <c r="C820" s="48"/>
      <c r="D820" s="48"/>
      <c r="E820" s="48"/>
      <c r="F820" s="48"/>
      <c r="G820" s="48"/>
      <c r="H820" s="48"/>
      <c r="I820" s="48"/>
      <c r="J820" s="48"/>
      <c r="K820" s="48"/>
      <c r="L820" s="48"/>
      <c r="M820" s="48"/>
      <c r="N820" s="48"/>
      <c r="O820" s="48"/>
      <c r="P820" s="48"/>
    </row>
    <row r="821" spans="1:16">
      <c r="A821" s="48"/>
      <c r="B821" s="48"/>
      <c r="C821" s="48"/>
      <c r="D821" s="48"/>
      <c r="E821" s="48"/>
      <c r="F821" s="48"/>
      <c r="G821" s="48"/>
      <c r="H821" s="48"/>
      <c r="I821" s="48"/>
      <c r="J821" s="48"/>
      <c r="K821" s="48"/>
      <c r="L821" s="48"/>
      <c r="M821" s="48"/>
      <c r="N821" s="48"/>
      <c r="O821" s="48"/>
      <c r="P821" s="48"/>
    </row>
    <row r="822" spans="1:16">
      <c r="A822" s="48"/>
      <c r="B822" s="48"/>
      <c r="C822" s="48"/>
      <c r="D822" s="48"/>
      <c r="E822" s="48"/>
      <c r="F822" s="48"/>
      <c r="G822" s="48"/>
      <c r="H822" s="48"/>
      <c r="I822" s="48"/>
      <c r="J822" s="48"/>
      <c r="K822" s="48"/>
      <c r="L822" s="48"/>
      <c r="M822" s="48"/>
      <c r="N822" s="48"/>
      <c r="O822" s="48"/>
      <c r="P822" s="48"/>
    </row>
    <row r="823" spans="1:16">
      <c r="A823" s="48"/>
      <c r="B823" s="48"/>
      <c r="C823" s="48"/>
      <c r="D823" s="48"/>
      <c r="E823" s="48"/>
      <c r="F823" s="48"/>
      <c r="G823" s="48"/>
      <c r="H823" s="48"/>
      <c r="I823" s="48"/>
      <c r="J823" s="48"/>
      <c r="K823" s="48"/>
      <c r="L823" s="48"/>
      <c r="M823" s="48"/>
      <c r="N823" s="48"/>
      <c r="O823" s="48"/>
      <c r="P823" s="48"/>
    </row>
    <row r="824" spans="1:16">
      <c r="A824" s="48"/>
      <c r="B824" s="48"/>
      <c r="C824" s="48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48"/>
      <c r="O824" s="48"/>
      <c r="P824" s="48"/>
    </row>
    <row r="825" spans="1:16">
      <c r="A825" s="48"/>
      <c r="B825" s="48"/>
      <c r="C825" s="48"/>
      <c r="D825" s="48"/>
      <c r="E825" s="48"/>
      <c r="F825" s="48"/>
      <c r="G825" s="48"/>
      <c r="H825" s="48"/>
      <c r="I825" s="48"/>
      <c r="J825" s="48"/>
      <c r="K825" s="48"/>
      <c r="L825" s="48"/>
      <c r="M825" s="48"/>
      <c r="N825" s="48"/>
      <c r="O825" s="48"/>
      <c r="P825" s="48"/>
    </row>
    <row r="826" spans="1:16">
      <c r="A826" s="48"/>
      <c r="B826" s="48"/>
      <c r="C826" s="48"/>
      <c r="D826" s="48"/>
      <c r="E826" s="48"/>
      <c r="F826" s="48"/>
      <c r="G826" s="48"/>
      <c r="H826" s="48"/>
      <c r="I826" s="48"/>
      <c r="J826" s="48"/>
      <c r="K826" s="48"/>
      <c r="L826" s="48"/>
      <c r="M826" s="48"/>
      <c r="N826" s="48"/>
      <c r="O826" s="48"/>
      <c r="P826" s="48"/>
    </row>
    <row r="827" spans="1:16">
      <c r="A827" s="48"/>
      <c r="B827" s="48"/>
      <c r="C827" s="48"/>
      <c r="D827" s="48"/>
      <c r="E827" s="48"/>
      <c r="F827" s="48"/>
      <c r="G827" s="48"/>
      <c r="H827" s="48"/>
      <c r="I827" s="48"/>
      <c r="J827" s="48"/>
      <c r="K827" s="48"/>
      <c r="L827" s="48"/>
      <c r="M827" s="48"/>
      <c r="N827" s="48"/>
      <c r="O827" s="48"/>
      <c r="P827" s="48"/>
    </row>
    <row r="828" spans="1:16">
      <c r="A828" s="48"/>
      <c r="B828" s="48"/>
      <c r="C828" s="48"/>
      <c r="D828" s="48"/>
      <c r="E828" s="48"/>
      <c r="F828" s="48"/>
      <c r="G828" s="48"/>
      <c r="H828" s="48"/>
      <c r="I828" s="48"/>
      <c r="J828" s="48"/>
      <c r="K828" s="48"/>
      <c r="L828" s="48"/>
      <c r="M828" s="48"/>
      <c r="N828" s="48"/>
      <c r="O828" s="48"/>
      <c r="P828" s="48"/>
    </row>
    <row r="829" spans="1:16">
      <c r="A829" s="48"/>
      <c r="B829" s="48"/>
      <c r="C829" s="48"/>
      <c r="D829" s="48"/>
      <c r="E829" s="48"/>
      <c r="F829" s="48"/>
      <c r="G829" s="48"/>
      <c r="H829" s="48"/>
      <c r="I829" s="48"/>
      <c r="J829" s="48"/>
      <c r="K829" s="48"/>
      <c r="L829" s="48"/>
      <c r="M829" s="48"/>
      <c r="N829" s="48"/>
      <c r="O829" s="48"/>
      <c r="P829" s="48"/>
    </row>
    <row r="830" spans="1:16">
      <c r="A830" s="48"/>
      <c r="B830" s="48"/>
      <c r="C830" s="48"/>
      <c r="D830" s="48"/>
      <c r="E830" s="48"/>
      <c r="F830" s="48"/>
      <c r="G830" s="48"/>
      <c r="H830" s="48"/>
      <c r="I830" s="48"/>
      <c r="J830" s="48"/>
      <c r="K830" s="48"/>
      <c r="L830" s="48"/>
      <c r="M830" s="48"/>
      <c r="N830" s="48"/>
      <c r="O830" s="48"/>
      <c r="P830" s="48"/>
    </row>
    <row r="831" spans="1:16">
      <c r="A831" s="48"/>
      <c r="B831" s="48"/>
      <c r="C831" s="48"/>
      <c r="D831" s="48"/>
      <c r="E831" s="48"/>
      <c r="F831" s="48"/>
      <c r="G831" s="48"/>
      <c r="H831" s="48"/>
      <c r="I831" s="48"/>
      <c r="J831" s="48"/>
      <c r="K831" s="48"/>
      <c r="L831" s="48"/>
      <c r="M831" s="48"/>
      <c r="N831" s="48"/>
      <c r="O831" s="48"/>
      <c r="P831" s="48"/>
    </row>
    <row r="832" spans="1:16">
      <c r="A832" s="48"/>
      <c r="B832" s="48"/>
      <c r="C832" s="48"/>
      <c r="D832" s="48"/>
      <c r="E832" s="48"/>
      <c r="F832" s="48"/>
      <c r="G832" s="48"/>
      <c r="H832" s="48"/>
      <c r="I832" s="48"/>
      <c r="J832" s="48"/>
      <c r="K832" s="48"/>
      <c r="L832" s="48"/>
      <c r="M832" s="48"/>
      <c r="N832" s="48"/>
      <c r="O832" s="48"/>
      <c r="P832" s="48"/>
    </row>
    <row r="833" spans="1:16">
      <c r="A833" s="48"/>
      <c r="B833" s="48"/>
      <c r="C833" s="48"/>
      <c r="D833" s="48"/>
      <c r="E833" s="48"/>
      <c r="F833" s="48"/>
      <c r="G833" s="48"/>
      <c r="H833" s="48"/>
      <c r="I833" s="48"/>
      <c r="J833" s="48"/>
      <c r="K833" s="48"/>
      <c r="L833" s="48"/>
      <c r="M833" s="48"/>
      <c r="N833" s="48"/>
      <c r="O833" s="48"/>
      <c r="P833" s="48"/>
    </row>
    <row r="834" spans="1:16">
      <c r="A834" s="48"/>
      <c r="B834" s="48"/>
      <c r="C834" s="48"/>
      <c r="D834" s="48"/>
      <c r="E834" s="48"/>
      <c r="F834" s="48"/>
      <c r="G834" s="48"/>
      <c r="H834" s="48"/>
      <c r="I834" s="48"/>
      <c r="J834" s="48"/>
      <c r="K834" s="48"/>
      <c r="L834" s="48"/>
      <c r="M834" s="48"/>
      <c r="N834" s="48"/>
      <c r="O834" s="48"/>
      <c r="P834" s="48"/>
    </row>
    <row r="835" spans="1:16">
      <c r="A835" s="48"/>
      <c r="B835" s="48"/>
      <c r="C835" s="48"/>
      <c r="D835" s="48"/>
      <c r="E835" s="48"/>
      <c r="F835" s="48"/>
      <c r="G835" s="48"/>
      <c r="H835" s="48"/>
      <c r="I835" s="48"/>
      <c r="J835" s="48"/>
      <c r="K835" s="48"/>
      <c r="L835" s="48"/>
      <c r="M835" s="48"/>
      <c r="N835" s="48"/>
      <c r="O835" s="48"/>
      <c r="P835" s="48"/>
    </row>
    <row r="836" spans="1:16">
      <c r="A836" s="48"/>
      <c r="B836" s="48"/>
      <c r="C836" s="48"/>
      <c r="D836" s="48"/>
      <c r="E836" s="48"/>
      <c r="F836" s="48"/>
      <c r="G836" s="48"/>
      <c r="H836" s="48"/>
      <c r="I836" s="48"/>
      <c r="J836" s="48"/>
      <c r="K836" s="48"/>
      <c r="L836" s="48"/>
      <c r="M836" s="48"/>
      <c r="N836" s="48"/>
      <c r="O836" s="48"/>
      <c r="P836" s="48"/>
    </row>
    <row r="837" spans="1:16">
      <c r="A837" s="48"/>
      <c r="B837" s="48"/>
      <c r="C837" s="48"/>
      <c r="D837" s="48"/>
      <c r="E837" s="48"/>
      <c r="F837" s="48"/>
      <c r="G837" s="48"/>
      <c r="H837" s="48"/>
      <c r="I837" s="48"/>
      <c r="J837" s="48"/>
      <c r="K837" s="48"/>
      <c r="L837" s="48"/>
      <c r="M837" s="48"/>
      <c r="N837" s="48"/>
      <c r="O837" s="48"/>
      <c r="P837" s="48"/>
    </row>
    <row r="838" spans="1:16">
      <c r="A838" s="48"/>
      <c r="B838" s="48"/>
      <c r="C838" s="48"/>
      <c r="D838" s="48"/>
      <c r="E838" s="48"/>
      <c r="F838" s="48"/>
      <c r="G838" s="48"/>
      <c r="H838" s="48"/>
      <c r="I838" s="48"/>
      <c r="J838" s="48"/>
      <c r="K838" s="48"/>
      <c r="L838" s="48"/>
      <c r="M838" s="48"/>
      <c r="N838" s="48"/>
      <c r="O838" s="48"/>
      <c r="P838" s="48"/>
    </row>
    <row r="839" spans="1:16">
      <c r="A839" s="48"/>
      <c r="B839" s="48"/>
      <c r="C839" s="48"/>
      <c r="D839" s="48"/>
      <c r="E839" s="48"/>
      <c r="F839" s="48"/>
      <c r="G839" s="48"/>
      <c r="H839" s="48"/>
      <c r="I839" s="48"/>
      <c r="J839" s="48"/>
      <c r="K839" s="48"/>
      <c r="L839" s="48"/>
      <c r="M839" s="48"/>
      <c r="N839" s="48"/>
      <c r="O839" s="48"/>
      <c r="P839" s="48"/>
    </row>
    <row r="840" spans="1:16">
      <c r="A840" s="48"/>
      <c r="B840" s="48"/>
      <c r="C840" s="48"/>
      <c r="D840" s="48"/>
      <c r="E840" s="48"/>
      <c r="F840" s="48"/>
      <c r="G840" s="48"/>
      <c r="H840" s="48"/>
      <c r="I840" s="48"/>
      <c r="J840" s="48"/>
      <c r="K840" s="48"/>
      <c r="L840" s="48"/>
      <c r="M840" s="48"/>
      <c r="N840" s="48"/>
      <c r="O840" s="48"/>
      <c r="P840" s="48"/>
    </row>
    <row r="841" spans="1:16">
      <c r="A841" s="48"/>
      <c r="B841" s="48"/>
      <c r="C841" s="48"/>
      <c r="D841" s="48"/>
      <c r="E841" s="48"/>
      <c r="F841" s="48"/>
      <c r="G841" s="48"/>
      <c r="H841" s="48"/>
      <c r="I841" s="48"/>
      <c r="J841" s="48"/>
      <c r="K841" s="48"/>
      <c r="L841" s="48"/>
      <c r="M841" s="48"/>
      <c r="N841" s="48"/>
      <c r="O841" s="48"/>
      <c r="P841" s="48"/>
    </row>
    <row r="842" spans="1:16">
      <c r="A842" s="48"/>
      <c r="B842" s="48"/>
      <c r="C842" s="48"/>
      <c r="D842" s="48"/>
      <c r="E842" s="48"/>
      <c r="F842" s="48"/>
      <c r="G842" s="48"/>
      <c r="H842" s="48"/>
      <c r="I842" s="48"/>
      <c r="J842" s="48"/>
      <c r="K842" s="48"/>
      <c r="L842" s="48"/>
      <c r="M842" s="48"/>
      <c r="N842" s="48"/>
      <c r="O842" s="48"/>
      <c r="P842" s="48"/>
    </row>
    <row r="843" spans="1:16">
      <c r="A843" s="48"/>
      <c r="B843" s="48"/>
      <c r="C843" s="48"/>
      <c r="D843" s="48"/>
      <c r="E843" s="48"/>
      <c r="F843" s="48"/>
      <c r="G843" s="48"/>
      <c r="H843" s="48"/>
      <c r="I843" s="48"/>
      <c r="J843" s="48"/>
      <c r="K843" s="48"/>
      <c r="L843" s="48"/>
      <c r="M843" s="48"/>
      <c r="N843" s="48"/>
      <c r="O843" s="48"/>
      <c r="P843" s="48"/>
    </row>
    <row r="844" spans="1:16">
      <c r="A844" s="48"/>
      <c r="B844" s="48"/>
      <c r="C844" s="48"/>
      <c r="D844" s="48"/>
      <c r="E844" s="48"/>
      <c r="F844" s="48"/>
      <c r="G844" s="48"/>
      <c r="H844" s="48"/>
      <c r="I844" s="48"/>
      <c r="J844" s="48"/>
      <c r="K844" s="48"/>
      <c r="L844" s="48"/>
      <c r="M844" s="48"/>
      <c r="N844" s="48"/>
      <c r="O844" s="48"/>
      <c r="P844" s="48"/>
    </row>
    <row r="845" spans="1:16">
      <c r="A845" s="48"/>
      <c r="B845" s="48"/>
      <c r="C845" s="48"/>
      <c r="D845" s="48"/>
      <c r="E845" s="48"/>
      <c r="F845" s="48"/>
      <c r="G845" s="48"/>
      <c r="H845" s="48"/>
      <c r="I845" s="48"/>
      <c r="J845" s="48"/>
      <c r="K845" s="48"/>
      <c r="L845" s="48"/>
      <c r="M845" s="48"/>
      <c r="N845" s="48"/>
      <c r="O845" s="48"/>
      <c r="P845" s="48"/>
    </row>
    <row r="846" spans="1:16">
      <c r="A846" s="48"/>
      <c r="B846" s="48"/>
      <c r="C846" s="48"/>
      <c r="D846" s="48"/>
      <c r="E846" s="48"/>
      <c r="F846" s="48"/>
      <c r="G846" s="48"/>
      <c r="H846" s="48"/>
      <c r="I846" s="48"/>
      <c r="J846" s="48"/>
      <c r="K846" s="48"/>
      <c r="L846" s="48"/>
      <c r="M846" s="48"/>
      <c r="N846" s="48"/>
      <c r="O846" s="48"/>
      <c r="P846" s="48"/>
    </row>
    <row r="847" spans="1:16">
      <c r="A847" s="48"/>
      <c r="B847" s="48"/>
      <c r="C847" s="48"/>
      <c r="D847" s="48"/>
      <c r="E847" s="48"/>
      <c r="F847" s="48"/>
      <c r="G847" s="48"/>
      <c r="H847" s="48"/>
      <c r="I847" s="48"/>
      <c r="J847" s="48"/>
      <c r="K847" s="48"/>
      <c r="L847" s="48"/>
      <c r="M847" s="48"/>
      <c r="N847" s="48"/>
      <c r="O847" s="48"/>
      <c r="P847" s="48"/>
    </row>
    <row r="848" spans="1:16">
      <c r="A848" s="48"/>
      <c r="B848" s="48"/>
      <c r="C848" s="48"/>
      <c r="D848" s="48"/>
      <c r="E848" s="48"/>
      <c r="F848" s="48"/>
      <c r="G848" s="48"/>
      <c r="H848" s="48"/>
      <c r="I848" s="48"/>
      <c r="J848" s="48"/>
      <c r="K848" s="48"/>
      <c r="L848" s="48"/>
      <c r="M848" s="48"/>
      <c r="N848" s="48"/>
      <c r="O848" s="48"/>
      <c r="P848" s="48"/>
    </row>
    <row r="849" spans="1:16">
      <c r="A849" s="48"/>
      <c r="B849" s="48"/>
      <c r="C849" s="48"/>
      <c r="D849" s="48"/>
      <c r="E849" s="48"/>
      <c r="F849" s="48"/>
      <c r="G849" s="48"/>
      <c r="H849" s="48"/>
      <c r="I849" s="48"/>
      <c r="J849" s="48"/>
      <c r="K849" s="48"/>
      <c r="L849" s="48"/>
      <c r="M849" s="48"/>
      <c r="N849" s="48"/>
      <c r="O849" s="48"/>
      <c r="P849" s="48"/>
    </row>
    <row r="850" spans="1:16">
      <c r="A850" s="48"/>
      <c r="B850" s="48"/>
      <c r="C850" s="48"/>
      <c r="D850" s="48"/>
      <c r="E850" s="48"/>
      <c r="F850" s="48"/>
      <c r="G850" s="48"/>
      <c r="H850" s="48"/>
      <c r="I850" s="48"/>
      <c r="J850" s="48"/>
      <c r="K850" s="48"/>
      <c r="L850" s="48"/>
      <c r="M850" s="48"/>
      <c r="N850" s="48"/>
      <c r="O850" s="48"/>
      <c r="P850" s="48"/>
    </row>
    <row r="851" spans="1:16">
      <c r="A851" s="48"/>
      <c r="B851" s="48"/>
      <c r="C851" s="48"/>
      <c r="D851" s="48"/>
      <c r="E851" s="48"/>
      <c r="F851" s="48"/>
      <c r="G851" s="48"/>
      <c r="H851" s="48"/>
      <c r="I851" s="48"/>
      <c r="J851" s="48"/>
      <c r="K851" s="48"/>
      <c r="L851" s="48"/>
      <c r="M851" s="48"/>
      <c r="N851" s="48"/>
      <c r="O851" s="48"/>
      <c r="P851" s="48"/>
    </row>
    <row r="852" spans="1:16">
      <c r="A852" s="48"/>
      <c r="B852" s="48"/>
      <c r="C852" s="48"/>
      <c r="D852" s="48"/>
      <c r="E852" s="48"/>
      <c r="F852" s="48"/>
      <c r="G852" s="48"/>
      <c r="H852" s="48"/>
      <c r="I852" s="48"/>
      <c r="J852" s="48"/>
      <c r="K852" s="48"/>
      <c r="L852" s="48"/>
      <c r="M852" s="48"/>
      <c r="N852" s="48"/>
      <c r="O852" s="48"/>
      <c r="P852" s="48"/>
    </row>
    <row r="853" spans="1:16">
      <c r="A853" s="48"/>
      <c r="B853" s="48"/>
      <c r="C853" s="48"/>
      <c r="D853" s="48"/>
      <c r="E853" s="48"/>
      <c r="F853" s="48"/>
      <c r="G853" s="48"/>
      <c r="H853" s="48"/>
      <c r="I853" s="48"/>
      <c r="J853" s="48"/>
      <c r="K853" s="48"/>
      <c r="L853" s="48"/>
      <c r="M853" s="48"/>
      <c r="N853" s="48"/>
      <c r="O853" s="48"/>
      <c r="P853" s="48"/>
    </row>
    <row r="854" spans="1:16">
      <c r="A854" s="48"/>
      <c r="B854" s="48"/>
      <c r="C854" s="48"/>
      <c r="D854" s="48"/>
      <c r="E854" s="48"/>
      <c r="F854" s="48"/>
      <c r="G854" s="48"/>
      <c r="H854" s="48"/>
      <c r="I854" s="48"/>
      <c r="J854" s="48"/>
      <c r="K854" s="48"/>
      <c r="L854" s="48"/>
      <c r="M854" s="48"/>
      <c r="N854" s="48"/>
      <c r="O854" s="48"/>
      <c r="P854" s="48"/>
    </row>
    <row r="855" spans="1:16">
      <c r="A855" s="48"/>
      <c r="B855" s="48"/>
      <c r="C855" s="48"/>
      <c r="D855" s="48"/>
      <c r="E855" s="48"/>
      <c r="F855" s="48"/>
      <c r="G855" s="48"/>
      <c r="H855" s="48"/>
      <c r="I855" s="48"/>
      <c r="J855" s="48"/>
      <c r="K855" s="48"/>
      <c r="L855" s="48"/>
      <c r="M855" s="48"/>
      <c r="N855" s="48"/>
      <c r="O855" s="48"/>
      <c r="P855" s="48"/>
    </row>
    <row r="856" spans="1:16">
      <c r="A856" s="48"/>
      <c r="B856" s="48"/>
      <c r="C856" s="48"/>
      <c r="D856" s="48"/>
      <c r="E856" s="48"/>
      <c r="F856" s="48"/>
      <c r="G856" s="48"/>
      <c r="H856" s="48"/>
      <c r="I856" s="48"/>
      <c r="J856" s="48"/>
      <c r="K856" s="48"/>
      <c r="L856" s="48"/>
      <c r="M856" s="48"/>
      <c r="N856" s="48"/>
      <c r="O856" s="48"/>
      <c r="P856" s="48"/>
    </row>
    <row r="857" spans="1:16">
      <c r="A857" s="48"/>
      <c r="B857" s="48"/>
      <c r="C857" s="48"/>
      <c r="D857" s="48"/>
      <c r="E857" s="48"/>
      <c r="F857" s="48"/>
      <c r="G857" s="48"/>
      <c r="H857" s="48"/>
      <c r="I857" s="48"/>
      <c r="J857" s="48"/>
      <c r="K857" s="48"/>
      <c r="L857" s="48"/>
      <c r="M857" s="48"/>
      <c r="N857" s="48"/>
      <c r="O857" s="48"/>
      <c r="P857" s="48"/>
    </row>
    <row r="858" spans="1:16">
      <c r="A858" s="48"/>
      <c r="B858" s="48"/>
      <c r="C858" s="48"/>
      <c r="D858" s="48"/>
      <c r="E858" s="48"/>
      <c r="F858" s="48"/>
      <c r="G858" s="48"/>
      <c r="H858" s="48"/>
      <c r="I858" s="48"/>
      <c r="J858" s="48"/>
      <c r="K858" s="48"/>
      <c r="L858" s="48"/>
      <c r="M858" s="48"/>
      <c r="N858" s="48"/>
      <c r="O858" s="48"/>
      <c r="P858" s="48"/>
    </row>
    <row r="859" spans="1:16">
      <c r="A859" s="48"/>
      <c r="B859" s="48"/>
      <c r="C859" s="48"/>
      <c r="D859" s="48"/>
      <c r="E859" s="48"/>
      <c r="F859" s="48"/>
      <c r="G859" s="48"/>
      <c r="H859" s="48"/>
      <c r="I859" s="48"/>
      <c r="J859" s="48"/>
      <c r="K859" s="48"/>
      <c r="L859" s="48"/>
      <c r="M859" s="48"/>
      <c r="N859" s="48"/>
      <c r="O859" s="48"/>
      <c r="P859" s="48"/>
    </row>
    <row r="860" spans="1:16">
      <c r="A860" s="48"/>
      <c r="B860" s="48"/>
      <c r="C860" s="48"/>
      <c r="D860" s="48"/>
      <c r="E860" s="48"/>
      <c r="F860" s="48"/>
      <c r="G860" s="48"/>
      <c r="H860" s="48"/>
      <c r="I860" s="48"/>
      <c r="J860" s="48"/>
      <c r="K860" s="48"/>
      <c r="L860" s="48"/>
      <c r="M860" s="48"/>
      <c r="N860" s="48"/>
      <c r="O860" s="48"/>
      <c r="P860" s="48"/>
    </row>
    <row r="861" spans="1:16">
      <c r="A861" s="48"/>
      <c r="B861" s="48"/>
      <c r="C861" s="48"/>
      <c r="D861" s="48"/>
      <c r="E861" s="48"/>
      <c r="F861" s="48"/>
      <c r="G861" s="48"/>
      <c r="H861" s="48"/>
      <c r="I861" s="48"/>
      <c r="J861" s="48"/>
      <c r="K861" s="48"/>
      <c r="L861" s="48"/>
      <c r="M861" s="48"/>
      <c r="N861" s="48"/>
      <c r="O861" s="48"/>
      <c r="P861" s="48"/>
    </row>
    <row r="862" spans="1:16">
      <c r="A862" s="48"/>
      <c r="B862" s="48"/>
      <c r="C862" s="48"/>
      <c r="D862" s="48"/>
      <c r="E862" s="48"/>
      <c r="F862" s="48"/>
      <c r="G862" s="48"/>
      <c r="H862" s="48"/>
      <c r="I862" s="48"/>
      <c r="J862" s="48"/>
      <c r="K862" s="48"/>
      <c r="L862" s="48"/>
      <c r="M862" s="48"/>
      <c r="N862" s="48"/>
      <c r="O862" s="48"/>
      <c r="P862" s="48"/>
    </row>
    <row r="863" spans="1:16">
      <c r="A863" s="48"/>
      <c r="B863" s="48"/>
      <c r="C863" s="48"/>
      <c r="D863" s="48"/>
      <c r="E863" s="48"/>
      <c r="F863" s="48"/>
      <c r="G863" s="48"/>
      <c r="H863" s="48"/>
      <c r="I863" s="48"/>
      <c r="J863" s="48"/>
      <c r="K863" s="48"/>
      <c r="L863" s="48"/>
      <c r="M863" s="48"/>
      <c r="N863" s="48"/>
      <c r="O863" s="48"/>
      <c r="P863" s="48"/>
    </row>
    <row r="864" spans="1:16">
      <c r="A864" s="48"/>
      <c r="B864" s="48"/>
      <c r="C864" s="48"/>
      <c r="D864" s="48"/>
      <c r="E864" s="48"/>
      <c r="F864" s="48"/>
      <c r="G864" s="48"/>
      <c r="H864" s="48"/>
      <c r="I864" s="48"/>
      <c r="J864" s="48"/>
      <c r="K864" s="48"/>
      <c r="L864" s="48"/>
      <c r="M864" s="48"/>
      <c r="N864" s="48"/>
      <c r="O864" s="48"/>
      <c r="P864" s="48"/>
    </row>
    <row r="865" spans="1:16">
      <c r="A865" s="48"/>
      <c r="B865" s="48"/>
      <c r="C865" s="48"/>
      <c r="D865" s="48"/>
      <c r="E865" s="48"/>
      <c r="F865" s="48"/>
      <c r="G865" s="48"/>
      <c r="H865" s="48"/>
      <c r="I865" s="48"/>
      <c r="J865" s="48"/>
      <c r="K865" s="48"/>
      <c r="L865" s="48"/>
      <c r="M865" s="48"/>
      <c r="N865" s="48"/>
      <c r="O865" s="48"/>
      <c r="P865" s="48"/>
    </row>
    <row r="866" spans="1:16">
      <c r="A866" s="48"/>
      <c r="B866" s="48"/>
      <c r="C866" s="48"/>
      <c r="D866" s="48"/>
      <c r="E866" s="48"/>
      <c r="F866" s="48"/>
      <c r="G866" s="48"/>
      <c r="H866" s="48"/>
      <c r="I866" s="48"/>
      <c r="J866" s="48"/>
      <c r="K866" s="48"/>
      <c r="L866" s="48"/>
      <c r="M866" s="48"/>
      <c r="N866" s="48"/>
      <c r="O866" s="48"/>
      <c r="P866" s="48"/>
    </row>
    <row r="867" spans="1:16">
      <c r="A867" s="48"/>
      <c r="B867" s="48"/>
      <c r="C867" s="48"/>
      <c r="D867" s="48"/>
      <c r="E867" s="48"/>
      <c r="F867" s="48"/>
      <c r="G867" s="48"/>
      <c r="H867" s="48"/>
      <c r="I867" s="48"/>
      <c r="J867" s="48"/>
      <c r="K867" s="48"/>
      <c r="L867" s="48"/>
      <c r="M867" s="48"/>
      <c r="N867" s="48"/>
      <c r="O867" s="48"/>
      <c r="P867" s="48"/>
    </row>
    <row r="868" spans="1:16">
      <c r="A868" s="48"/>
      <c r="B868" s="48"/>
      <c r="C868" s="48"/>
      <c r="D868" s="48"/>
      <c r="E868" s="48"/>
      <c r="F868" s="48"/>
      <c r="G868" s="48"/>
      <c r="H868" s="48"/>
      <c r="I868" s="48"/>
      <c r="J868" s="48"/>
      <c r="K868" s="48"/>
      <c r="L868" s="48"/>
      <c r="M868" s="48"/>
      <c r="N868" s="48"/>
      <c r="O868" s="48"/>
      <c r="P868" s="48"/>
    </row>
    <row r="869" spans="1:16">
      <c r="A869" s="48"/>
      <c r="B869" s="48"/>
      <c r="C869" s="48"/>
      <c r="D869" s="48"/>
      <c r="E869" s="48"/>
      <c r="F869" s="48"/>
      <c r="G869" s="48"/>
      <c r="H869" s="48"/>
      <c r="I869" s="48"/>
      <c r="J869" s="48"/>
      <c r="K869" s="48"/>
      <c r="L869" s="48"/>
      <c r="M869" s="48"/>
      <c r="N869" s="48"/>
      <c r="O869" s="48"/>
      <c r="P869" s="48"/>
    </row>
    <row r="870" spans="1:16">
      <c r="A870" s="48"/>
      <c r="B870" s="48"/>
      <c r="C870" s="48"/>
      <c r="D870" s="48"/>
      <c r="E870" s="48"/>
      <c r="F870" s="48"/>
      <c r="G870" s="48"/>
      <c r="H870" s="48"/>
      <c r="I870" s="48"/>
      <c r="J870" s="48"/>
      <c r="K870" s="48"/>
      <c r="L870" s="48"/>
      <c r="M870" s="48"/>
      <c r="N870" s="48"/>
      <c r="O870" s="48"/>
      <c r="P870" s="48"/>
    </row>
    <row r="871" spans="1:16">
      <c r="A871" s="48"/>
      <c r="B871" s="48"/>
      <c r="C871" s="48"/>
      <c r="D871" s="48"/>
      <c r="E871" s="48"/>
      <c r="F871" s="48"/>
      <c r="G871" s="48"/>
      <c r="H871" s="48"/>
      <c r="I871" s="48"/>
      <c r="J871" s="48"/>
      <c r="K871" s="48"/>
      <c r="L871" s="48"/>
      <c r="M871" s="48"/>
      <c r="N871" s="48"/>
      <c r="O871" s="48"/>
      <c r="P871" s="48"/>
    </row>
    <row r="872" spans="1:16">
      <c r="A872" s="48"/>
      <c r="B872" s="48"/>
      <c r="C872" s="48"/>
      <c r="D872" s="48"/>
      <c r="E872" s="48"/>
      <c r="F872" s="48"/>
      <c r="G872" s="48"/>
      <c r="H872" s="48"/>
      <c r="I872" s="48"/>
      <c r="J872" s="48"/>
      <c r="K872" s="48"/>
      <c r="L872" s="48"/>
      <c r="M872" s="48"/>
      <c r="N872" s="48"/>
      <c r="O872" s="48"/>
      <c r="P872" s="48"/>
    </row>
    <row r="873" spans="1:16">
      <c r="A873" s="48"/>
      <c r="B873" s="48"/>
      <c r="C873" s="48"/>
      <c r="D873" s="48"/>
      <c r="E873" s="48"/>
      <c r="F873" s="48"/>
      <c r="G873" s="48"/>
      <c r="H873" s="48"/>
      <c r="I873" s="48"/>
      <c r="J873" s="48"/>
      <c r="K873" s="48"/>
      <c r="L873" s="48"/>
      <c r="M873" s="48"/>
      <c r="N873" s="48"/>
      <c r="O873" s="48"/>
      <c r="P873" s="48"/>
    </row>
    <row r="874" spans="1:16">
      <c r="A874" s="48"/>
      <c r="B874" s="48"/>
      <c r="C874" s="48"/>
      <c r="D874" s="48"/>
      <c r="E874" s="48"/>
      <c r="F874" s="48"/>
      <c r="G874" s="48"/>
      <c r="H874" s="48"/>
      <c r="I874" s="48"/>
      <c r="J874" s="48"/>
      <c r="K874" s="48"/>
      <c r="L874" s="48"/>
      <c r="M874" s="48"/>
      <c r="N874" s="48"/>
      <c r="O874" s="48"/>
      <c r="P874" s="48"/>
    </row>
    <row r="875" spans="1:16">
      <c r="A875" s="48"/>
      <c r="B875" s="48"/>
      <c r="C875" s="48"/>
      <c r="D875" s="48"/>
      <c r="E875" s="48"/>
      <c r="F875" s="48"/>
      <c r="G875" s="48"/>
      <c r="H875" s="48"/>
      <c r="I875" s="48"/>
      <c r="J875" s="48"/>
      <c r="K875" s="48"/>
      <c r="L875" s="48"/>
      <c r="M875" s="48"/>
      <c r="N875" s="48"/>
      <c r="O875" s="48"/>
      <c r="P875" s="48"/>
    </row>
    <row r="876" spans="1:16">
      <c r="A876" s="48"/>
      <c r="B876" s="48"/>
      <c r="C876" s="48"/>
      <c r="D876" s="48"/>
      <c r="E876" s="48"/>
      <c r="F876" s="48"/>
      <c r="G876" s="48"/>
      <c r="H876" s="48"/>
      <c r="I876" s="48"/>
      <c r="J876" s="48"/>
      <c r="K876" s="48"/>
      <c r="L876" s="48"/>
      <c r="M876" s="48"/>
      <c r="N876" s="48"/>
      <c r="O876" s="48"/>
      <c r="P876" s="48"/>
    </row>
    <row r="877" spans="1:16">
      <c r="A877" s="48"/>
      <c r="B877" s="48"/>
      <c r="C877" s="48"/>
      <c r="D877" s="48"/>
      <c r="E877" s="48"/>
      <c r="F877" s="48"/>
      <c r="G877" s="48"/>
      <c r="H877" s="48"/>
      <c r="I877" s="48"/>
      <c r="J877" s="48"/>
      <c r="K877" s="48"/>
      <c r="L877" s="48"/>
      <c r="M877" s="48"/>
      <c r="N877" s="48"/>
      <c r="O877" s="48"/>
      <c r="P877" s="48"/>
    </row>
    <row r="878" spans="1:16">
      <c r="A878" s="48"/>
      <c r="B878" s="48"/>
      <c r="C878" s="48"/>
      <c r="D878" s="48"/>
      <c r="E878" s="48"/>
      <c r="F878" s="48"/>
      <c r="G878" s="48"/>
      <c r="H878" s="48"/>
      <c r="I878" s="48"/>
      <c r="J878" s="48"/>
      <c r="K878" s="48"/>
      <c r="L878" s="48"/>
      <c r="M878" s="48"/>
      <c r="N878" s="48"/>
      <c r="O878" s="48"/>
      <c r="P878" s="48"/>
    </row>
    <row r="879" spans="1:16">
      <c r="A879" s="48"/>
      <c r="B879" s="48"/>
      <c r="C879" s="48"/>
      <c r="D879" s="48"/>
      <c r="E879" s="48"/>
      <c r="F879" s="48"/>
      <c r="G879" s="48"/>
      <c r="H879" s="48"/>
      <c r="I879" s="48"/>
      <c r="J879" s="48"/>
      <c r="K879" s="48"/>
      <c r="L879" s="48"/>
      <c r="M879" s="48"/>
      <c r="N879" s="48"/>
      <c r="O879" s="48"/>
      <c r="P879" s="48"/>
    </row>
    <row r="880" spans="1:16">
      <c r="A880" s="48"/>
      <c r="B880" s="48"/>
      <c r="C880" s="48"/>
      <c r="D880" s="48"/>
      <c r="E880" s="48"/>
      <c r="F880" s="48"/>
      <c r="G880" s="48"/>
      <c r="H880" s="48"/>
      <c r="I880" s="48"/>
      <c r="J880" s="48"/>
      <c r="K880" s="48"/>
      <c r="L880" s="48"/>
      <c r="M880" s="48"/>
      <c r="N880" s="48"/>
      <c r="O880" s="48"/>
      <c r="P880" s="48"/>
    </row>
    <row r="881" spans="1:16">
      <c r="A881" s="48"/>
      <c r="B881" s="48"/>
      <c r="C881" s="48"/>
      <c r="D881" s="48"/>
      <c r="E881" s="48"/>
      <c r="F881" s="48"/>
      <c r="G881" s="48"/>
      <c r="H881" s="48"/>
      <c r="I881" s="48"/>
      <c r="J881" s="48"/>
      <c r="K881" s="48"/>
      <c r="L881" s="48"/>
      <c r="M881" s="48"/>
      <c r="N881" s="48"/>
      <c r="O881" s="48"/>
      <c r="P881" s="48"/>
    </row>
    <row r="882" spans="1:16">
      <c r="A882" s="48"/>
      <c r="B882" s="48"/>
      <c r="C882" s="48"/>
      <c r="D882" s="48"/>
      <c r="E882" s="48"/>
      <c r="F882" s="48"/>
      <c r="G882" s="48"/>
      <c r="H882" s="48"/>
      <c r="I882" s="48"/>
      <c r="J882" s="48"/>
      <c r="K882" s="48"/>
      <c r="L882" s="48"/>
      <c r="M882" s="48"/>
      <c r="N882" s="48"/>
      <c r="O882" s="48"/>
      <c r="P882" s="48"/>
    </row>
    <row r="883" spans="1:16">
      <c r="A883" s="48"/>
      <c r="B883" s="48"/>
      <c r="C883" s="48"/>
      <c r="D883" s="48"/>
      <c r="E883" s="48"/>
      <c r="F883" s="48"/>
      <c r="G883" s="48"/>
      <c r="H883" s="48"/>
      <c r="I883" s="48"/>
      <c r="J883" s="48"/>
      <c r="K883" s="48"/>
      <c r="L883" s="48"/>
      <c r="M883" s="48"/>
      <c r="N883" s="48"/>
      <c r="O883" s="48"/>
      <c r="P883" s="48"/>
    </row>
    <row r="884" spans="1:16">
      <c r="A884" s="48"/>
      <c r="B884" s="48"/>
      <c r="C884" s="48"/>
      <c r="D884" s="48"/>
      <c r="E884" s="48"/>
      <c r="F884" s="48"/>
      <c r="G884" s="48"/>
      <c r="H884" s="48"/>
      <c r="I884" s="48"/>
      <c r="J884" s="48"/>
      <c r="K884" s="48"/>
      <c r="L884" s="48"/>
      <c r="M884" s="48"/>
      <c r="N884" s="48"/>
      <c r="O884" s="48"/>
      <c r="P884" s="48"/>
    </row>
    <row r="885" spans="1:16">
      <c r="A885" s="48"/>
      <c r="B885" s="48"/>
      <c r="C885" s="48"/>
      <c r="D885" s="48"/>
      <c r="E885" s="48"/>
      <c r="F885" s="48"/>
      <c r="G885" s="48"/>
      <c r="H885" s="48"/>
      <c r="I885" s="48"/>
      <c r="J885" s="48"/>
      <c r="K885" s="48"/>
      <c r="L885" s="48"/>
      <c r="M885" s="48"/>
      <c r="N885" s="48"/>
      <c r="O885" s="48"/>
      <c r="P885" s="48"/>
    </row>
    <row r="886" spans="1:16">
      <c r="A886" s="48"/>
      <c r="B886" s="48"/>
      <c r="C886" s="48"/>
      <c r="D886" s="48"/>
      <c r="E886" s="48"/>
      <c r="F886" s="48"/>
      <c r="G886" s="48"/>
      <c r="H886" s="48"/>
      <c r="I886" s="48"/>
      <c r="J886" s="48"/>
      <c r="K886" s="48"/>
      <c r="L886" s="48"/>
      <c r="M886" s="48"/>
      <c r="N886" s="48"/>
      <c r="O886" s="48"/>
      <c r="P886" s="48"/>
    </row>
    <row r="887" spans="1:16">
      <c r="A887" s="48"/>
      <c r="B887" s="48"/>
      <c r="C887" s="48"/>
      <c r="D887" s="48"/>
      <c r="E887" s="48"/>
      <c r="F887" s="48"/>
      <c r="G887" s="48"/>
      <c r="H887" s="48"/>
      <c r="I887" s="48"/>
      <c r="J887" s="48"/>
      <c r="K887" s="48"/>
      <c r="L887" s="48"/>
      <c r="M887" s="48"/>
      <c r="N887" s="48"/>
      <c r="O887" s="48"/>
      <c r="P887" s="48"/>
    </row>
    <row r="888" spans="1:16">
      <c r="A888" s="48"/>
      <c r="B888" s="48"/>
      <c r="C888" s="48"/>
      <c r="D888" s="48"/>
      <c r="E888" s="48"/>
      <c r="F888" s="48"/>
      <c r="G888" s="48"/>
      <c r="H888" s="48"/>
      <c r="I888" s="48"/>
      <c r="J888" s="48"/>
      <c r="K888" s="48"/>
      <c r="L888" s="48"/>
      <c r="M888" s="48"/>
      <c r="N888" s="48"/>
      <c r="O888" s="48"/>
      <c r="P888" s="48"/>
    </row>
    <row r="889" spans="1:16">
      <c r="A889" s="48"/>
      <c r="B889" s="48"/>
      <c r="C889" s="48"/>
      <c r="D889" s="48"/>
      <c r="E889" s="48"/>
      <c r="F889" s="48"/>
      <c r="G889" s="48"/>
      <c r="H889" s="48"/>
      <c r="I889" s="48"/>
      <c r="J889" s="48"/>
      <c r="K889" s="48"/>
      <c r="L889" s="48"/>
      <c r="M889" s="48"/>
      <c r="N889" s="48"/>
      <c r="O889" s="48"/>
      <c r="P889" s="48"/>
    </row>
    <row r="890" spans="1:16">
      <c r="A890" s="48"/>
      <c r="B890" s="48"/>
      <c r="C890" s="48"/>
      <c r="D890" s="48"/>
      <c r="E890" s="48"/>
      <c r="F890" s="48"/>
      <c r="G890" s="48"/>
      <c r="H890" s="48"/>
      <c r="I890" s="48"/>
      <c r="J890" s="48"/>
      <c r="K890" s="48"/>
      <c r="L890" s="48"/>
      <c r="M890" s="48"/>
      <c r="N890" s="48"/>
      <c r="O890" s="48"/>
      <c r="P890" s="48"/>
    </row>
    <row r="891" spans="1:16">
      <c r="A891" s="48"/>
      <c r="B891" s="48"/>
      <c r="C891" s="48"/>
      <c r="D891" s="48"/>
      <c r="E891" s="48"/>
      <c r="F891" s="48"/>
      <c r="G891" s="48"/>
      <c r="H891" s="48"/>
      <c r="I891" s="48"/>
      <c r="J891" s="48"/>
      <c r="K891" s="48"/>
      <c r="L891" s="48"/>
      <c r="M891" s="48"/>
      <c r="N891" s="48"/>
      <c r="O891" s="48"/>
      <c r="P891" s="48"/>
    </row>
    <row r="892" spans="1:16">
      <c r="A892" s="48"/>
      <c r="B892" s="48"/>
      <c r="C892" s="48"/>
      <c r="D892" s="48"/>
      <c r="E892" s="48"/>
      <c r="F892" s="48"/>
      <c r="G892" s="48"/>
      <c r="H892" s="48"/>
      <c r="I892" s="48"/>
      <c r="J892" s="48"/>
      <c r="K892" s="48"/>
      <c r="L892" s="48"/>
      <c r="M892" s="48"/>
      <c r="N892" s="48"/>
      <c r="O892" s="48"/>
      <c r="P892" s="48"/>
    </row>
    <row r="893" spans="1:16">
      <c r="A893" s="48"/>
      <c r="B893" s="48"/>
      <c r="C893" s="48"/>
      <c r="D893" s="48"/>
      <c r="E893" s="48"/>
      <c r="F893" s="48"/>
      <c r="G893" s="48"/>
      <c r="H893" s="48"/>
      <c r="I893" s="48"/>
      <c r="J893" s="48"/>
      <c r="K893" s="48"/>
      <c r="L893" s="48"/>
      <c r="M893" s="48"/>
      <c r="N893" s="48"/>
      <c r="O893" s="48"/>
      <c r="P893" s="48"/>
    </row>
    <row r="894" spans="1:16">
      <c r="A894" s="48"/>
      <c r="B894" s="48"/>
      <c r="C894" s="48"/>
      <c r="D894" s="48"/>
      <c r="E894" s="48"/>
      <c r="F894" s="48"/>
      <c r="G894" s="48"/>
      <c r="H894" s="48"/>
      <c r="I894" s="48"/>
      <c r="J894" s="48"/>
      <c r="K894" s="48"/>
      <c r="L894" s="48"/>
      <c r="M894" s="48"/>
      <c r="N894" s="48"/>
      <c r="O894" s="48"/>
      <c r="P894" s="48"/>
    </row>
    <row r="895" spans="1:16">
      <c r="A895" s="48"/>
      <c r="B895" s="48"/>
      <c r="C895" s="48"/>
      <c r="D895" s="48"/>
      <c r="E895" s="48"/>
      <c r="F895" s="48"/>
      <c r="G895" s="48"/>
      <c r="H895" s="48"/>
      <c r="I895" s="48"/>
      <c r="J895" s="48"/>
      <c r="K895" s="48"/>
      <c r="L895" s="48"/>
      <c r="M895" s="48"/>
      <c r="N895" s="48"/>
      <c r="O895" s="48"/>
      <c r="P895" s="48"/>
    </row>
    <row r="896" spans="1:16">
      <c r="A896" s="48"/>
      <c r="B896" s="48"/>
      <c r="C896" s="48"/>
      <c r="D896" s="48"/>
      <c r="E896" s="48"/>
      <c r="F896" s="48"/>
      <c r="G896" s="48"/>
      <c r="H896" s="48"/>
      <c r="I896" s="48"/>
      <c r="J896" s="48"/>
      <c r="K896" s="48"/>
      <c r="L896" s="48"/>
      <c r="M896" s="48"/>
      <c r="N896" s="48"/>
      <c r="O896" s="48"/>
      <c r="P896" s="48"/>
    </row>
    <row r="897" spans="1:16">
      <c r="A897" s="48"/>
      <c r="B897" s="48"/>
      <c r="C897" s="48"/>
      <c r="D897" s="48"/>
      <c r="E897" s="48"/>
      <c r="F897" s="48"/>
      <c r="G897" s="48"/>
      <c r="H897" s="48"/>
      <c r="I897" s="48"/>
      <c r="J897" s="48"/>
      <c r="K897" s="48"/>
      <c r="L897" s="48"/>
      <c r="M897" s="48"/>
      <c r="N897" s="48"/>
      <c r="O897" s="48"/>
      <c r="P897" s="48"/>
    </row>
    <row r="898" spans="1:16">
      <c r="A898" s="48"/>
      <c r="B898" s="48"/>
      <c r="C898" s="48"/>
      <c r="D898" s="48"/>
      <c r="E898" s="48"/>
      <c r="F898" s="48"/>
      <c r="G898" s="48"/>
      <c r="H898" s="48"/>
      <c r="I898" s="48"/>
      <c r="J898" s="48"/>
      <c r="K898" s="48"/>
      <c r="L898" s="48"/>
      <c r="M898" s="48"/>
      <c r="N898" s="48"/>
      <c r="O898" s="48"/>
      <c r="P898" s="48"/>
    </row>
    <row r="899" spans="1:16">
      <c r="A899" s="48"/>
      <c r="B899" s="48"/>
      <c r="C899" s="48"/>
      <c r="D899" s="48"/>
      <c r="E899" s="48"/>
      <c r="F899" s="48"/>
      <c r="G899" s="48"/>
      <c r="H899" s="48"/>
      <c r="I899" s="48"/>
      <c r="J899" s="48"/>
      <c r="K899" s="48"/>
      <c r="L899" s="48"/>
      <c r="M899" s="48"/>
      <c r="N899" s="48"/>
      <c r="O899" s="48"/>
      <c r="P899" s="48"/>
    </row>
    <row r="900" spans="1:16">
      <c r="A900" s="48"/>
      <c r="B900" s="48"/>
      <c r="C900" s="48"/>
      <c r="D900" s="48"/>
      <c r="E900" s="48"/>
      <c r="F900" s="48"/>
      <c r="G900" s="48"/>
      <c r="H900" s="48"/>
      <c r="I900" s="48"/>
      <c r="J900" s="48"/>
      <c r="K900" s="48"/>
      <c r="L900" s="48"/>
      <c r="M900" s="48"/>
      <c r="N900" s="48"/>
      <c r="O900" s="48"/>
      <c r="P900" s="48"/>
    </row>
    <row r="901" spans="1:16">
      <c r="A901" s="48"/>
      <c r="B901" s="48"/>
      <c r="C901" s="48"/>
      <c r="D901" s="48"/>
      <c r="E901" s="48"/>
      <c r="F901" s="48"/>
      <c r="G901" s="48"/>
      <c r="H901" s="48"/>
      <c r="I901" s="48"/>
      <c r="J901" s="48"/>
      <c r="K901" s="48"/>
      <c r="L901" s="48"/>
      <c r="M901" s="48"/>
      <c r="N901" s="48"/>
      <c r="O901" s="48"/>
      <c r="P901" s="48"/>
    </row>
    <row r="902" spans="1:16">
      <c r="A902" s="48"/>
      <c r="B902" s="48"/>
      <c r="C902" s="48"/>
      <c r="D902" s="48"/>
      <c r="E902" s="48"/>
      <c r="F902" s="48"/>
      <c r="G902" s="48"/>
      <c r="H902" s="48"/>
      <c r="I902" s="48"/>
      <c r="J902" s="48"/>
      <c r="K902" s="48"/>
      <c r="L902" s="48"/>
      <c r="M902" s="48"/>
      <c r="N902" s="48"/>
      <c r="O902" s="48"/>
      <c r="P902" s="48"/>
    </row>
    <row r="903" spans="1:16">
      <c r="A903" s="48"/>
      <c r="B903" s="48"/>
      <c r="C903" s="48"/>
      <c r="D903" s="48"/>
      <c r="E903" s="48"/>
      <c r="F903" s="48"/>
      <c r="G903" s="48"/>
      <c r="H903" s="48"/>
      <c r="I903" s="48"/>
      <c r="J903" s="48"/>
      <c r="K903" s="48"/>
      <c r="L903" s="48"/>
      <c r="M903" s="48"/>
      <c r="N903" s="48"/>
      <c r="O903" s="48"/>
      <c r="P903" s="48"/>
    </row>
    <row r="904" spans="1:16">
      <c r="A904" s="48"/>
      <c r="B904" s="48"/>
      <c r="C904" s="48"/>
      <c r="D904" s="48"/>
      <c r="E904" s="48"/>
      <c r="F904" s="48"/>
      <c r="G904" s="48"/>
      <c r="H904" s="48"/>
      <c r="I904" s="48"/>
      <c r="J904" s="48"/>
      <c r="K904" s="48"/>
      <c r="L904" s="48"/>
      <c r="M904" s="48"/>
      <c r="N904" s="48"/>
      <c r="O904" s="48"/>
      <c r="P904" s="48"/>
    </row>
    <row r="905" spans="1:16">
      <c r="A905" s="48"/>
      <c r="B905" s="48"/>
      <c r="C905" s="48"/>
      <c r="D905" s="48"/>
      <c r="E905" s="48"/>
      <c r="F905" s="48"/>
      <c r="G905" s="48"/>
      <c r="H905" s="48"/>
      <c r="I905" s="48"/>
      <c r="J905" s="48"/>
      <c r="K905" s="48"/>
      <c r="L905" s="48"/>
      <c r="M905" s="48"/>
      <c r="N905" s="48"/>
      <c r="O905" s="48"/>
      <c r="P905" s="48"/>
    </row>
    <row r="906" spans="1:16">
      <c r="A906" s="48"/>
      <c r="B906" s="48"/>
      <c r="C906" s="48"/>
      <c r="D906" s="48"/>
      <c r="E906" s="48"/>
      <c r="F906" s="48"/>
      <c r="G906" s="48"/>
      <c r="H906" s="48"/>
      <c r="I906" s="48"/>
      <c r="J906" s="48"/>
      <c r="K906" s="48"/>
      <c r="L906" s="48"/>
      <c r="M906" s="48"/>
      <c r="N906" s="48"/>
      <c r="O906" s="48"/>
      <c r="P906" s="48"/>
    </row>
    <row r="907" spans="1:16">
      <c r="A907" s="48"/>
      <c r="B907" s="48"/>
      <c r="C907" s="48"/>
      <c r="D907" s="48"/>
      <c r="E907" s="48"/>
      <c r="F907" s="48"/>
      <c r="G907" s="48"/>
      <c r="H907" s="48"/>
      <c r="I907" s="48"/>
      <c r="J907" s="48"/>
      <c r="K907" s="48"/>
      <c r="L907" s="48"/>
      <c r="M907" s="48"/>
      <c r="N907" s="48"/>
      <c r="O907" s="48"/>
      <c r="P907" s="48"/>
    </row>
    <row r="908" spans="1:16">
      <c r="A908" s="48"/>
      <c r="B908" s="48"/>
      <c r="C908" s="48"/>
      <c r="D908" s="48"/>
      <c r="E908" s="48"/>
      <c r="F908" s="48"/>
      <c r="G908" s="48"/>
      <c r="H908" s="48"/>
      <c r="I908" s="48"/>
      <c r="J908" s="48"/>
      <c r="K908" s="48"/>
      <c r="L908" s="48"/>
      <c r="M908" s="48"/>
      <c r="N908" s="48"/>
      <c r="O908" s="48"/>
      <c r="P908" s="48"/>
    </row>
    <row r="909" spans="1:16">
      <c r="A909" s="48"/>
      <c r="B909" s="48"/>
      <c r="C909" s="48"/>
      <c r="D909" s="48"/>
      <c r="E909" s="48"/>
      <c r="F909" s="48"/>
      <c r="G909" s="48"/>
      <c r="H909" s="48"/>
      <c r="I909" s="48"/>
      <c r="J909" s="48"/>
      <c r="K909" s="48"/>
      <c r="L909" s="48"/>
      <c r="M909" s="48"/>
      <c r="N909" s="48"/>
      <c r="O909" s="48"/>
      <c r="P909" s="48"/>
    </row>
    <row r="910" spans="1:16">
      <c r="A910" s="48"/>
      <c r="B910" s="48"/>
      <c r="C910" s="48"/>
      <c r="D910" s="48"/>
      <c r="E910" s="48"/>
      <c r="F910" s="48"/>
      <c r="G910" s="48"/>
      <c r="H910" s="48"/>
      <c r="I910" s="48"/>
      <c r="J910" s="48"/>
      <c r="K910" s="48"/>
      <c r="L910" s="48"/>
      <c r="M910" s="48"/>
      <c r="N910" s="48"/>
      <c r="O910" s="48"/>
      <c r="P910" s="48"/>
    </row>
    <row r="911" spans="1:16">
      <c r="A911" s="48"/>
      <c r="B911" s="48"/>
      <c r="C911" s="48"/>
      <c r="D911" s="48"/>
      <c r="E911" s="48"/>
      <c r="F911" s="48"/>
      <c r="G911" s="48"/>
      <c r="H911" s="48"/>
      <c r="I911" s="48"/>
      <c r="J911" s="48"/>
      <c r="K911" s="48"/>
      <c r="L911" s="48"/>
      <c r="M911" s="48"/>
      <c r="N911" s="48"/>
      <c r="O911" s="48"/>
      <c r="P911" s="48"/>
    </row>
    <row r="912" spans="1:16">
      <c r="A912" s="48"/>
      <c r="B912" s="48"/>
      <c r="C912" s="48"/>
      <c r="D912" s="48"/>
      <c r="E912" s="48"/>
      <c r="F912" s="48"/>
      <c r="G912" s="48"/>
      <c r="H912" s="48"/>
      <c r="I912" s="48"/>
      <c r="J912" s="48"/>
      <c r="K912" s="48"/>
      <c r="L912" s="48"/>
      <c r="M912" s="48"/>
      <c r="N912" s="48"/>
      <c r="O912" s="48"/>
      <c r="P912" s="48"/>
    </row>
    <row r="913" spans="1:16">
      <c r="A913" s="48"/>
      <c r="B913" s="48"/>
      <c r="C913" s="48"/>
      <c r="D913" s="48"/>
      <c r="E913" s="48"/>
      <c r="F913" s="48"/>
      <c r="G913" s="48"/>
      <c r="H913" s="48"/>
      <c r="I913" s="48"/>
      <c r="J913" s="48"/>
      <c r="K913" s="48"/>
      <c r="L913" s="48"/>
      <c r="M913" s="48"/>
      <c r="N913" s="48"/>
      <c r="O913" s="48"/>
      <c r="P913" s="48"/>
    </row>
    <row r="914" spans="1:16">
      <c r="A914" s="48"/>
      <c r="B914" s="48"/>
      <c r="C914" s="48"/>
      <c r="D914" s="48"/>
      <c r="E914" s="48"/>
      <c r="F914" s="48"/>
      <c r="G914" s="48"/>
      <c r="H914" s="48"/>
      <c r="I914" s="48"/>
      <c r="J914" s="48"/>
      <c r="K914" s="48"/>
      <c r="L914" s="48"/>
      <c r="M914" s="48"/>
      <c r="N914" s="48"/>
      <c r="O914" s="48"/>
      <c r="P914" s="48"/>
    </row>
    <row r="915" spans="1:16">
      <c r="A915" s="48"/>
      <c r="B915" s="48"/>
      <c r="C915" s="48"/>
      <c r="D915" s="48"/>
      <c r="E915" s="48"/>
      <c r="F915" s="48"/>
      <c r="G915" s="48"/>
      <c r="H915" s="48"/>
      <c r="I915" s="48"/>
      <c r="J915" s="48"/>
      <c r="K915" s="48"/>
      <c r="L915" s="48"/>
      <c r="M915" s="48"/>
      <c r="N915" s="48"/>
      <c r="O915" s="48"/>
      <c r="P915" s="48"/>
    </row>
    <row r="916" spans="1:16">
      <c r="A916" s="48"/>
      <c r="B916" s="48"/>
      <c r="C916" s="48"/>
      <c r="D916" s="48"/>
      <c r="E916" s="48"/>
      <c r="F916" s="48"/>
      <c r="G916" s="48"/>
      <c r="H916" s="48"/>
      <c r="I916" s="48"/>
      <c r="J916" s="48"/>
      <c r="K916" s="48"/>
      <c r="L916" s="48"/>
      <c r="M916" s="48"/>
      <c r="N916" s="48"/>
      <c r="O916" s="48"/>
      <c r="P916" s="48"/>
    </row>
    <row r="917" spans="1:16">
      <c r="A917" s="48"/>
      <c r="B917" s="48"/>
      <c r="C917" s="48"/>
      <c r="D917" s="48"/>
      <c r="E917" s="48"/>
      <c r="F917" s="48"/>
      <c r="G917" s="48"/>
      <c r="H917" s="48"/>
      <c r="I917" s="48"/>
      <c r="J917" s="48"/>
      <c r="K917" s="48"/>
      <c r="L917" s="48"/>
      <c r="M917" s="48"/>
      <c r="N917" s="48"/>
      <c r="O917" s="48"/>
      <c r="P917" s="48"/>
    </row>
    <row r="918" spans="1:16">
      <c r="A918" s="48"/>
      <c r="B918" s="48"/>
      <c r="C918" s="48"/>
      <c r="D918" s="48"/>
      <c r="E918" s="48"/>
      <c r="F918" s="48"/>
      <c r="G918" s="48"/>
      <c r="H918" s="48"/>
      <c r="I918" s="48"/>
      <c r="J918" s="48"/>
      <c r="K918" s="48"/>
      <c r="L918" s="48"/>
      <c r="M918" s="48"/>
      <c r="N918" s="48"/>
      <c r="O918" s="48"/>
      <c r="P918" s="48"/>
    </row>
    <row r="919" spans="1:16">
      <c r="A919" s="48"/>
      <c r="B919" s="48"/>
      <c r="C919" s="48"/>
      <c r="D919" s="48"/>
      <c r="E919" s="48"/>
      <c r="F919" s="48"/>
      <c r="G919" s="48"/>
      <c r="H919" s="48"/>
      <c r="I919" s="48"/>
      <c r="J919" s="48"/>
      <c r="K919" s="48"/>
      <c r="L919" s="48"/>
      <c r="M919" s="48"/>
      <c r="N919" s="48"/>
      <c r="O919" s="48"/>
      <c r="P919" s="48"/>
    </row>
    <row r="920" spans="1:16">
      <c r="A920" s="48"/>
      <c r="B920" s="48"/>
      <c r="C920" s="48"/>
      <c r="D920" s="48"/>
      <c r="E920" s="48"/>
      <c r="F920" s="48"/>
      <c r="G920" s="48"/>
      <c r="H920" s="48"/>
      <c r="I920" s="48"/>
      <c r="J920" s="48"/>
      <c r="K920" s="48"/>
      <c r="L920" s="48"/>
      <c r="M920" s="48"/>
      <c r="N920" s="48"/>
      <c r="O920" s="48"/>
      <c r="P920" s="48"/>
    </row>
    <row r="921" spans="1:16">
      <c r="A921" s="48"/>
      <c r="B921" s="48"/>
      <c r="C921" s="48"/>
      <c r="D921" s="48"/>
      <c r="E921" s="48"/>
      <c r="F921" s="48"/>
      <c r="G921" s="48"/>
      <c r="H921" s="48"/>
      <c r="I921" s="48"/>
      <c r="J921" s="48"/>
      <c r="K921" s="48"/>
      <c r="L921" s="48"/>
      <c r="M921" s="48"/>
      <c r="N921" s="48"/>
      <c r="O921" s="48"/>
      <c r="P921" s="48"/>
    </row>
    <row r="922" spans="1:16">
      <c r="A922" s="48"/>
      <c r="B922" s="48"/>
      <c r="C922" s="48"/>
      <c r="D922" s="48"/>
      <c r="E922" s="48"/>
      <c r="F922" s="48"/>
      <c r="G922" s="48"/>
      <c r="H922" s="48"/>
      <c r="I922" s="48"/>
      <c r="J922" s="48"/>
      <c r="K922" s="48"/>
      <c r="L922" s="48"/>
      <c r="M922" s="48"/>
      <c r="N922" s="48"/>
      <c r="O922" s="48"/>
      <c r="P922" s="48"/>
    </row>
    <row r="923" spans="1:16">
      <c r="A923" s="48"/>
      <c r="B923" s="48"/>
      <c r="C923" s="48"/>
      <c r="D923" s="48"/>
      <c r="E923" s="48"/>
      <c r="F923" s="48"/>
      <c r="G923" s="48"/>
      <c r="H923" s="48"/>
      <c r="I923" s="48"/>
      <c r="J923" s="48"/>
      <c r="K923" s="48"/>
      <c r="L923" s="48"/>
      <c r="M923" s="48"/>
      <c r="N923" s="48"/>
      <c r="O923" s="48"/>
      <c r="P923" s="48"/>
    </row>
    <row r="924" spans="1:16">
      <c r="A924" s="48"/>
      <c r="B924" s="48"/>
      <c r="C924" s="48"/>
      <c r="D924" s="48"/>
      <c r="E924" s="48"/>
      <c r="F924" s="48"/>
      <c r="G924" s="48"/>
      <c r="H924" s="48"/>
      <c r="I924" s="48"/>
      <c r="J924" s="48"/>
      <c r="K924" s="48"/>
      <c r="L924" s="48"/>
      <c r="M924" s="48"/>
      <c r="N924" s="48"/>
      <c r="O924" s="48"/>
      <c r="P924" s="48"/>
    </row>
    <row r="925" spans="1:16">
      <c r="A925" s="48"/>
      <c r="B925" s="48"/>
      <c r="C925" s="48"/>
      <c r="D925" s="48"/>
      <c r="E925" s="48"/>
      <c r="F925" s="48"/>
      <c r="G925" s="48"/>
      <c r="H925" s="48"/>
      <c r="I925" s="48"/>
      <c r="J925" s="48"/>
      <c r="K925" s="48"/>
      <c r="L925" s="48"/>
      <c r="M925" s="48"/>
      <c r="N925" s="48"/>
      <c r="O925" s="48"/>
      <c r="P925" s="48"/>
    </row>
    <row r="926" spans="1:16">
      <c r="A926" s="48"/>
      <c r="B926" s="48"/>
      <c r="C926" s="48"/>
      <c r="D926" s="48"/>
      <c r="E926" s="48"/>
      <c r="F926" s="48"/>
      <c r="G926" s="48"/>
      <c r="H926" s="48"/>
      <c r="I926" s="48"/>
      <c r="J926" s="48"/>
      <c r="K926" s="48"/>
      <c r="L926" s="48"/>
      <c r="M926" s="48"/>
      <c r="N926" s="48"/>
      <c r="O926" s="48"/>
      <c r="P926" s="48"/>
    </row>
    <row r="927" spans="1:16">
      <c r="A927" s="48"/>
      <c r="B927" s="48"/>
      <c r="C927" s="48"/>
      <c r="D927" s="48"/>
      <c r="E927" s="48"/>
      <c r="F927" s="48"/>
      <c r="G927" s="48"/>
      <c r="H927" s="48"/>
      <c r="I927" s="48"/>
      <c r="J927" s="48"/>
      <c r="K927" s="48"/>
      <c r="L927" s="48"/>
      <c r="M927" s="48"/>
      <c r="N927" s="48"/>
      <c r="O927" s="48"/>
      <c r="P927" s="48"/>
    </row>
    <row r="928" spans="1:16">
      <c r="A928" s="48"/>
      <c r="B928" s="48"/>
      <c r="C928" s="48"/>
      <c r="D928" s="48"/>
      <c r="E928" s="48"/>
      <c r="F928" s="48"/>
      <c r="G928" s="48"/>
      <c r="H928" s="48"/>
      <c r="I928" s="48"/>
      <c r="J928" s="48"/>
      <c r="K928" s="48"/>
      <c r="L928" s="48"/>
      <c r="M928" s="48"/>
      <c r="N928" s="48"/>
      <c r="O928" s="48"/>
      <c r="P928" s="48"/>
    </row>
    <row r="929" spans="1:16">
      <c r="A929" s="48"/>
      <c r="B929" s="48"/>
      <c r="C929" s="48"/>
      <c r="D929" s="48"/>
      <c r="E929" s="48"/>
      <c r="F929" s="48"/>
      <c r="G929" s="48"/>
      <c r="H929" s="48"/>
      <c r="I929" s="48"/>
      <c r="J929" s="48"/>
      <c r="K929" s="48"/>
      <c r="L929" s="48"/>
      <c r="M929" s="48"/>
      <c r="N929" s="48"/>
      <c r="O929" s="48"/>
      <c r="P929" s="48"/>
    </row>
    <row r="930" spans="1:16">
      <c r="A930" s="48"/>
      <c r="B930" s="48"/>
      <c r="C930" s="48"/>
      <c r="D930" s="48"/>
      <c r="E930" s="48"/>
      <c r="F930" s="48"/>
      <c r="G930" s="48"/>
      <c r="H930" s="48"/>
      <c r="I930" s="48"/>
      <c r="J930" s="48"/>
      <c r="K930" s="48"/>
      <c r="L930" s="48"/>
      <c r="M930" s="48"/>
      <c r="N930" s="48"/>
      <c r="O930" s="48"/>
      <c r="P930" s="48"/>
    </row>
    <row r="931" spans="1:16">
      <c r="A931" s="48"/>
      <c r="B931" s="48"/>
      <c r="C931" s="48"/>
      <c r="D931" s="48"/>
      <c r="E931" s="48"/>
      <c r="F931" s="48"/>
      <c r="G931" s="48"/>
      <c r="H931" s="48"/>
      <c r="I931" s="48"/>
      <c r="J931" s="48"/>
      <c r="K931" s="48"/>
      <c r="L931" s="48"/>
      <c r="M931" s="48"/>
      <c r="N931" s="48"/>
      <c r="O931" s="48"/>
      <c r="P931" s="48"/>
    </row>
    <row r="932" spans="1:16">
      <c r="A932" s="48"/>
      <c r="B932" s="48"/>
      <c r="C932" s="48"/>
      <c r="D932" s="48"/>
      <c r="E932" s="48"/>
      <c r="F932" s="48"/>
      <c r="G932" s="48"/>
      <c r="H932" s="48"/>
      <c r="I932" s="48"/>
      <c r="J932" s="48"/>
      <c r="K932" s="48"/>
      <c r="L932" s="48"/>
      <c r="M932" s="48"/>
      <c r="N932" s="48"/>
      <c r="O932" s="48"/>
      <c r="P932" s="48"/>
    </row>
    <row r="933" spans="1:16">
      <c r="A933" s="48"/>
      <c r="B933" s="48"/>
      <c r="C933" s="48"/>
      <c r="D933" s="48"/>
      <c r="E933" s="48"/>
      <c r="F933" s="48"/>
      <c r="G933" s="48"/>
      <c r="H933" s="48"/>
      <c r="I933" s="48"/>
      <c r="J933" s="48"/>
      <c r="K933" s="48"/>
      <c r="L933" s="48"/>
      <c r="M933" s="48"/>
      <c r="N933" s="48"/>
      <c r="O933" s="48"/>
      <c r="P933" s="48"/>
    </row>
    <row r="934" spans="1:16">
      <c r="A934" s="48"/>
      <c r="B934" s="48"/>
      <c r="C934" s="48"/>
      <c r="D934" s="48"/>
      <c r="E934" s="48"/>
      <c r="F934" s="48"/>
      <c r="G934" s="48"/>
      <c r="H934" s="48"/>
      <c r="I934" s="48"/>
      <c r="J934" s="48"/>
      <c r="K934" s="48"/>
      <c r="L934" s="48"/>
      <c r="M934" s="48"/>
      <c r="N934" s="48"/>
      <c r="O934" s="48"/>
      <c r="P934" s="48"/>
    </row>
    <row r="935" spans="1:16">
      <c r="A935" s="48"/>
      <c r="B935" s="48"/>
      <c r="C935" s="48"/>
      <c r="D935" s="48"/>
      <c r="E935" s="48"/>
      <c r="F935" s="48"/>
      <c r="G935" s="48"/>
      <c r="H935" s="48"/>
      <c r="I935" s="48"/>
      <c r="J935" s="48"/>
      <c r="K935" s="48"/>
      <c r="L935" s="48"/>
      <c r="M935" s="48"/>
      <c r="N935" s="48"/>
      <c r="O935" s="48"/>
      <c r="P935" s="48"/>
    </row>
    <row r="936" spans="1:16">
      <c r="A936" s="48"/>
      <c r="B936" s="48"/>
      <c r="C936" s="48"/>
      <c r="D936" s="48"/>
      <c r="E936" s="48"/>
      <c r="F936" s="48"/>
      <c r="G936" s="48"/>
      <c r="H936" s="48"/>
      <c r="I936" s="48"/>
      <c r="J936" s="48"/>
      <c r="K936" s="48"/>
      <c r="L936" s="48"/>
      <c r="M936" s="48"/>
      <c r="N936" s="48"/>
      <c r="O936" s="48"/>
      <c r="P936" s="48"/>
    </row>
    <row r="937" spans="1:16">
      <c r="A937" s="48"/>
      <c r="B937" s="48"/>
      <c r="C937" s="48"/>
      <c r="D937" s="48"/>
      <c r="E937" s="48"/>
      <c r="F937" s="48"/>
      <c r="G937" s="48"/>
      <c r="H937" s="48"/>
      <c r="I937" s="48"/>
      <c r="J937" s="48"/>
      <c r="K937" s="48"/>
      <c r="L937" s="48"/>
      <c r="M937" s="48"/>
      <c r="N937" s="48"/>
      <c r="O937" s="48"/>
      <c r="P937" s="48"/>
    </row>
    <row r="938" spans="1:16">
      <c r="A938" s="48"/>
      <c r="B938" s="48"/>
      <c r="C938" s="48"/>
      <c r="D938" s="48"/>
      <c r="E938" s="48"/>
      <c r="F938" s="48"/>
      <c r="G938" s="48"/>
      <c r="H938" s="48"/>
      <c r="I938" s="48"/>
      <c r="J938" s="48"/>
      <c r="K938" s="48"/>
      <c r="L938" s="48"/>
      <c r="M938" s="48"/>
      <c r="N938" s="48"/>
      <c r="O938" s="48"/>
      <c r="P938" s="48"/>
    </row>
    <row r="939" spans="1:16">
      <c r="A939" s="48"/>
      <c r="B939" s="48"/>
      <c r="C939" s="48"/>
      <c r="D939" s="48"/>
      <c r="E939" s="48"/>
      <c r="F939" s="48"/>
      <c r="G939" s="48"/>
      <c r="H939" s="48"/>
      <c r="I939" s="48"/>
      <c r="J939" s="48"/>
      <c r="K939" s="48"/>
      <c r="L939" s="48"/>
      <c r="M939" s="48"/>
      <c r="N939" s="48"/>
      <c r="O939" s="48"/>
      <c r="P939" s="48"/>
    </row>
    <row r="940" spans="1:16">
      <c r="A940" s="48"/>
      <c r="B940" s="48"/>
      <c r="C940" s="48"/>
      <c r="D940" s="48"/>
      <c r="E940" s="48"/>
      <c r="F940" s="48"/>
      <c r="G940" s="48"/>
      <c r="H940" s="48"/>
      <c r="I940" s="48"/>
      <c r="J940" s="48"/>
      <c r="K940" s="48"/>
      <c r="L940" s="48"/>
      <c r="M940" s="48"/>
      <c r="N940" s="48"/>
      <c r="O940" s="48"/>
      <c r="P940" s="48"/>
    </row>
    <row r="941" spans="1:16">
      <c r="A941" s="48"/>
      <c r="B941" s="48"/>
      <c r="C941" s="48"/>
      <c r="D941" s="48"/>
      <c r="E941" s="48"/>
      <c r="F941" s="48"/>
      <c r="G941" s="48"/>
      <c r="H941" s="48"/>
      <c r="I941" s="48"/>
      <c r="J941" s="48"/>
      <c r="K941" s="48"/>
      <c r="L941" s="48"/>
      <c r="M941" s="48"/>
      <c r="N941" s="48"/>
      <c r="O941" s="48"/>
      <c r="P941" s="48"/>
    </row>
    <row r="942" spans="1:16">
      <c r="A942" s="48"/>
      <c r="B942" s="48"/>
      <c r="C942" s="48"/>
      <c r="D942" s="48"/>
      <c r="E942" s="48"/>
      <c r="F942" s="48"/>
      <c r="G942" s="48"/>
      <c r="H942" s="48"/>
      <c r="I942" s="48"/>
      <c r="J942" s="48"/>
      <c r="K942" s="48"/>
      <c r="L942" s="48"/>
      <c r="M942" s="48"/>
      <c r="N942" s="48"/>
      <c r="O942" s="48"/>
      <c r="P942" s="48"/>
    </row>
    <row r="943" spans="1:16">
      <c r="A943" s="48"/>
      <c r="B943" s="48"/>
      <c r="C943" s="48"/>
      <c r="D943" s="48"/>
      <c r="E943" s="48"/>
      <c r="F943" s="48"/>
      <c r="G943" s="48"/>
      <c r="H943" s="48"/>
      <c r="I943" s="48"/>
      <c r="J943" s="48"/>
      <c r="K943" s="48"/>
      <c r="L943" s="48"/>
      <c r="M943" s="48"/>
      <c r="N943" s="48"/>
      <c r="O943" s="48"/>
      <c r="P943" s="48"/>
    </row>
    <row r="944" spans="1:16">
      <c r="A944" s="48"/>
      <c r="B944" s="48"/>
      <c r="C944" s="48"/>
      <c r="D944" s="48"/>
      <c r="E944" s="48"/>
      <c r="F944" s="48"/>
      <c r="G944" s="48"/>
      <c r="H944" s="48"/>
      <c r="I944" s="48"/>
      <c r="J944" s="48"/>
      <c r="K944" s="48"/>
      <c r="L944" s="48"/>
      <c r="M944" s="48"/>
      <c r="N944" s="48"/>
      <c r="O944" s="48"/>
      <c r="P944" s="48"/>
    </row>
    <row r="945" spans="1:16">
      <c r="A945" s="48"/>
      <c r="B945" s="48"/>
      <c r="C945" s="48"/>
      <c r="D945" s="48"/>
      <c r="E945" s="48"/>
      <c r="F945" s="48"/>
      <c r="G945" s="48"/>
      <c r="H945" s="48"/>
      <c r="I945" s="48"/>
      <c r="J945" s="48"/>
      <c r="K945" s="48"/>
      <c r="L945" s="48"/>
      <c r="M945" s="48"/>
      <c r="N945" s="48"/>
      <c r="O945" s="48"/>
      <c r="P945" s="48"/>
    </row>
    <row r="946" spans="1:16">
      <c r="A946" s="48"/>
      <c r="B946" s="48"/>
      <c r="C946" s="48"/>
      <c r="D946" s="48"/>
      <c r="E946" s="48"/>
      <c r="F946" s="48"/>
      <c r="G946" s="48"/>
      <c r="H946" s="48"/>
      <c r="I946" s="48"/>
      <c r="J946" s="48"/>
      <c r="K946" s="48"/>
      <c r="L946" s="48"/>
      <c r="M946" s="48"/>
      <c r="N946" s="48"/>
      <c r="O946" s="48"/>
      <c r="P946" s="48"/>
    </row>
    <row r="947" spans="1:16">
      <c r="A947" s="48"/>
      <c r="B947" s="48"/>
      <c r="C947" s="48"/>
      <c r="D947" s="48"/>
      <c r="E947" s="48"/>
      <c r="F947" s="48"/>
      <c r="G947" s="48"/>
      <c r="H947" s="48"/>
      <c r="I947" s="48"/>
      <c r="J947" s="48"/>
      <c r="K947" s="48"/>
      <c r="L947" s="48"/>
      <c r="M947" s="48"/>
      <c r="N947" s="48"/>
      <c r="O947" s="48"/>
      <c r="P947" s="48"/>
    </row>
    <row r="948" spans="1:16">
      <c r="A948" s="48"/>
      <c r="B948" s="48"/>
      <c r="C948" s="48"/>
      <c r="D948" s="48"/>
      <c r="E948" s="48"/>
      <c r="F948" s="48"/>
      <c r="G948" s="48"/>
      <c r="H948" s="48"/>
      <c r="I948" s="48"/>
      <c r="J948" s="48"/>
      <c r="K948" s="48"/>
      <c r="L948" s="48"/>
      <c r="M948" s="48"/>
      <c r="N948" s="48"/>
      <c r="O948" s="48"/>
      <c r="P948" s="48"/>
    </row>
    <row r="949" spans="1:16">
      <c r="A949" s="48"/>
      <c r="B949" s="48"/>
      <c r="C949" s="48"/>
      <c r="D949" s="48"/>
      <c r="E949" s="48"/>
      <c r="F949" s="48"/>
      <c r="G949" s="48"/>
      <c r="H949" s="48"/>
      <c r="I949" s="48"/>
      <c r="J949" s="48"/>
      <c r="K949" s="48"/>
      <c r="L949" s="48"/>
      <c r="M949" s="48"/>
      <c r="N949" s="48"/>
      <c r="O949" s="48"/>
      <c r="P949" s="48"/>
    </row>
    <row r="950" spans="1:16">
      <c r="A950" s="48"/>
      <c r="B950" s="48"/>
      <c r="C950" s="48"/>
      <c r="D950" s="48"/>
      <c r="E950" s="48"/>
      <c r="F950" s="48"/>
      <c r="G950" s="48"/>
      <c r="H950" s="48"/>
      <c r="I950" s="48"/>
      <c r="J950" s="48"/>
      <c r="K950" s="48"/>
      <c r="L950" s="48"/>
      <c r="M950" s="48"/>
      <c r="N950" s="48"/>
      <c r="O950" s="48"/>
      <c r="P950" s="48"/>
    </row>
    <row r="951" spans="1:16">
      <c r="A951" s="48"/>
      <c r="B951" s="48"/>
      <c r="C951" s="48"/>
      <c r="D951" s="48"/>
      <c r="E951" s="48"/>
      <c r="F951" s="48"/>
      <c r="G951" s="48"/>
      <c r="H951" s="48"/>
      <c r="I951" s="48"/>
      <c r="J951" s="48"/>
      <c r="K951" s="48"/>
      <c r="L951" s="48"/>
      <c r="M951" s="48"/>
      <c r="N951" s="48"/>
      <c r="O951" s="48"/>
      <c r="P951" s="48"/>
    </row>
    <row r="952" spans="1:16">
      <c r="A952" s="48"/>
      <c r="B952" s="48"/>
      <c r="C952" s="48"/>
      <c r="D952" s="48"/>
      <c r="E952" s="48"/>
      <c r="F952" s="48"/>
      <c r="G952" s="48"/>
      <c r="H952" s="48"/>
      <c r="I952" s="48"/>
      <c r="J952" s="48"/>
      <c r="K952" s="48"/>
      <c r="L952" s="48"/>
      <c r="M952" s="48"/>
      <c r="N952" s="48"/>
      <c r="O952" s="48"/>
      <c r="P952" s="48"/>
    </row>
    <row r="953" spans="1:16">
      <c r="A953" s="48"/>
      <c r="B953" s="48"/>
      <c r="C953" s="48"/>
      <c r="D953" s="48"/>
      <c r="E953" s="48"/>
      <c r="F953" s="48"/>
      <c r="G953" s="48"/>
      <c r="H953" s="48"/>
      <c r="I953" s="48"/>
      <c r="J953" s="48"/>
      <c r="K953" s="48"/>
      <c r="L953" s="48"/>
      <c r="M953" s="48"/>
      <c r="N953" s="48"/>
      <c r="O953" s="48"/>
      <c r="P953" s="48"/>
    </row>
    <row r="954" spans="1:16">
      <c r="A954" s="48"/>
      <c r="B954" s="48"/>
      <c r="C954" s="48"/>
      <c r="D954" s="48"/>
      <c r="E954" s="48"/>
      <c r="F954" s="48"/>
      <c r="G954" s="48"/>
      <c r="H954" s="48"/>
      <c r="I954" s="48"/>
      <c r="J954" s="48"/>
      <c r="K954" s="48"/>
      <c r="L954" s="48"/>
      <c r="M954" s="48"/>
      <c r="N954" s="48"/>
      <c r="O954" s="48"/>
      <c r="P954" s="48"/>
    </row>
    <row r="955" spans="1:16">
      <c r="A955" s="48"/>
      <c r="B955" s="48"/>
      <c r="C955" s="48"/>
      <c r="D955" s="48"/>
      <c r="E955" s="48"/>
      <c r="F955" s="48"/>
      <c r="G955" s="48"/>
      <c r="H955" s="48"/>
      <c r="I955" s="48"/>
      <c r="J955" s="48"/>
      <c r="K955" s="48"/>
      <c r="L955" s="48"/>
      <c r="M955" s="48"/>
      <c r="N955" s="48"/>
      <c r="O955" s="48"/>
      <c r="P955" s="48"/>
    </row>
    <row r="956" spans="1:16">
      <c r="A956" s="48"/>
      <c r="B956" s="48"/>
      <c r="C956" s="48"/>
      <c r="D956" s="48"/>
      <c r="E956" s="48"/>
      <c r="F956" s="48"/>
      <c r="G956" s="48"/>
      <c r="H956" s="48"/>
      <c r="I956" s="48"/>
      <c r="J956" s="48"/>
      <c r="K956" s="48"/>
      <c r="L956" s="48"/>
      <c r="M956" s="48"/>
      <c r="N956" s="48"/>
      <c r="O956" s="48"/>
      <c r="P956" s="48"/>
    </row>
    <row r="957" spans="1:16">
      <c r="A957" s="48"/>
      <c r="B957" s="48"/>
      <c r="C957" s="48"/>
      <c r="D957" s="48"/>
      <c r="E957" s="48"/>
      <c r="F957" s="48"/>
      <c r="G957" s="48"/>
      <c r="H957" s="48"/>
      <c r="I957" s="48"/>
      <c r="J957" s="48"/>
      <c r="K957" s="48"/>
      <c r="L957" s="48"/>
      <c r="M957" s="48"/>
      <c r="N957" s="48"/>
      <c r="O957" s="48"/>
      <c r="P957" s="48"/>
    </row>
    <row r="958" spans="1:16">
      <c r="A958" s="48"/>
      <c r="B958" s="48"/>
      <c r="C958" s="48"/>
      <c r="D958" s="48"/>
      <c r="E958" s="48"/>
      <c r="F958" s="48"/>
      <c r="G958" s="48"/>
      <c r="H958" s="48"/>
      <c r="I958" s="48"/>
      <c r="J958" s="48"/>
      <c r="K958" s="48"/>
      <c r="L958" s="48"/>
      <c r="M958" s="48"/>
      <c r="N958" s="48"/>
      <c r="O958" s="48"/>
      <c r="P958" s="48"/>
    </row>
    <row r="959" spans="1:16">
      <c r="A959" s="48"/>
      <c r="B959" s="48"/>
      <c r="C959" s="48"/>
      <c r="D959" s="48"/>
      <c r="E959" s="48"/>
      <c r="F959" s="48"/>
      <c r="G959" s="48"/>
      <c r="H959" s="48"/>
      <c r="I959" s="48"/>
      <c r="J959" s="48"/>
      <c r="K959" s="48"/>
      <c r="L959" s="48"/>
      <c r="M959" s="48"/>
      <c r="N959" s="48"/>
      <c r="O959" s="48"/>
      <c r="P959" s="48"/>
    </row>
    <row r="960" spans="1:16">
      <c r="A960" s="48"/>
      <c r="B960" s="48"/>
      <c r="C960" s="48"/>
      <c r="D960" s="48"/>
      <c r="E960" s="48"/>
      <c r="F960" s="48"/>
      <c r="G960" s="48"/>
      <c r="H960" s="48"/>
      <c r="I960" s="48"/>
      <c r="J960" s="48"/>
      <c r="K960" s="48"/>
      <c r="L960" s="48"/>
      <c r="M960" s="48"/>
      <c r="N960" s="48"/>
      <c r="O960" s="48"/>
      <c r="P960" s="48"/>
    </row>
    <row r="961" spans="1:16">
      <c r="A961" s="48"/>
      <c r="B961" s="48"/>
      <c r="C961" s="48"/>
      <c r="D961" s="48"/>
      <c r="E961" s="48"/>
      <c r="F961" s="48"/>
      <c r="G961" s="48"/>
      <c r="H961" s="48"/>
      <c r="I961" s="48"/>
      <c r="J961" s="48"/>
      <c r="K961" s="48"/>
      <c r="L961" s="48"/>
      <c r="M961" s="48"/>
      <c r="N961" s="48"/>
      <c r="O961" s="48"/>
      <c r="P961" s="48"/>
    </row>
    <row r="962" spans="1:16">
      <c r="A962" s="48"/>
      <c r="B962" s="48"/>
      <c r="C962" s="48"/>
      <c r="D962" s="48"/>
      <c r="E962" s="48"/>
      <c r="F962" s="48"/>
      <c r="G962" s="48"/>
      <c r="H962" s="48"/>
      <c r="I962" s="48"/>
      <c r="J962" s="48"/>
      <c r="K962" s="48"/>
      <c r="L962" s="48"/>
      <c r="M962" s="48"/>
      <c r="N962" s="48"/>
      <c r="O962" s="48"/>
      <c r="P962" s="48"/>
    </row>
    <row r="963" spans="1:16">
      <c r="A963" s="48"/>
      <c r="B963" s="48"/>
      <c r="C963" s="48"/>
      <c r="D963" s="48"/>
      <c r="E963" s="48"/>
      <c r="F963" s="48"/>
      <c r="G963" s="48"/>
      <c r="H963" s="48"/>
      <c r="I963" s="48"/>
      <c r="J963" s="48"/>
      <c r="K963" s="48"/>
      <c r="L963" s="48"/>
      <c r="M963" s="48"/>
      <c r="N963" s="48"/>
      <c r="O963" s="48"/>
      <c r="P963" s="48"/>
    </row>
    <row r="964" spans="1:16">
      <c r="A964" s="48"/>
      <c r="B964" s="48"/>
      <c r="C964" s="48"/>
      <c r="D964" s="48"/>
      <c r="E964" s="48"/>
      <c r="F964" s="48"/>
      <c r="G964" s="48"/>
      <c r="H964" s="48"/>
      <c r="I964" s="48"/>
      <c r="J964" s="48"/>
      <c r="K964" s="48"/>
      <c r="L964" s="48"/>
      <c r="M964" s="48"/>
      <c r="N964" s="48"/>
      <c r="O964" s="48"/>
      <c r="P964" s="48"/>
    </row>
    <row r="965" spans="1:16">
      <c r="A965" s="48"/>
      <c r="B965" s="48"/>
      <c r="C965" s="48"/>
      <c r="D965" s="48"/>
      <c r="E965" s="48"/>
      <c r="F965" s="48"/>
      <c r="G965" s="48"/>
      <c r="H965" s="48"/>
      <c r="I965" s="48"/>
      <c r="J965" s="48"/>
      <c r="K965" s="48"/>
      <c r="L965" s="48"/>
      <c r="M965" s="48"/>
      <c r="N965" s="48"/>
      <c r="O965" s="48"/>
      <c r="P965" s="48"/>
    </row>
    <row r="966" spans="1:16">
      <c r="A966" s="48"/>
      <c r="B966" s="48"/>
      <c r="C966" s="48"/>
      <c r="D966" s="48"/>
      <c r="E966" s="48"/>
      <c r="F966" s="48"/>
      <c r="G966" s="48"/>
      <c r="H966" s="48"/>
      <c r="I966" s="48"/>
      <c r="J966" s="48"/>
      <c r="K966" s="48"/>
      <c r="L966" s="48"/>
      <c r="M966" s="48"/>
      <c r="N966" s="48"/>
      <c r="O966" s="48"/>
      <c r="P966" s="48"/>
    </row>
    <row r="967" spans="1:16">
      <c r="A967" s="48"/>
      <c r="B967" s="48"/>
      <c r="C967" s="48"/>
      <c r="D967" s="48"/>
      <c r="E967" s="48"/>
      <c r="F967" s="48"/>
      <c r="G967" s="48"/>
      <c r="H967" s="48"/>
      <c r="I967" s="48"/>
      <c r="J967" s="48"/>
      <c r="K967" s="48"/>
      <c r="L967" s="48"/>
      <c r="M967" s="48"/>
      <c r="N967" s="48"/>
      <c r="O967" s="48"/>
      <c r="P967" s="48"/>
    </row>
    <row r="968" spans="1:16">
      <c r="A968" s="48"/>
      <c r="B968" s="48"/>
      <c r="C968" s="48"/>
      <c r="D968" s="48"/>
      <c r="E968" s="48"/>
      <c r="F968" s="48"/>
      <c r="G968" s="48"/>
      <c r="H968" s="48"/>
      <c r="I968" s="48"/>
      <c r="J968" s="48"/>
      <c r="K968" s="48"/>
      <c r="L968" s="48"/>
      <c r="M968" s="48"/>
      <c r="N968" s="48"/>
      <c r="O968" s="48"/>
      <c r="P968" s="48"/>
    </row>
    <row r="969" spans="1:16">
      <c r="A969" s="48"/>
      <c r="B969" s="48"/>
      <c r="C969" s="48"/>
      <c r="D969" s="48"/>
      <c r="E969" s="48"/>
      <c r="F969" s="48"/>
      <c r="G969" s="48"/>
      <c r="H969" s="48"/>
      <c r="I969" s="48"/>
      <c r="J969" s="48"/>
      <c r="K969" s="48"/>
      <c r="L969" s="48"/>
      <c r="M969" s="48"/>
      <c r="N969" s="48"/>
      <c r="O969" s="48"/>
      <c r="P969" s="48"/>
    </row>
    <row r="970" spans="1:16">
      <c r="A970" s="48"/>
      <c r="B970" s="48"/>
      <c r="C970" s="48"/>
      <c r="D970" s="48"/>
      <c r="E970" s="48"/>
      <c r="F970" s="48"/>
      <c r="G970" s="48"/>
      <c r="H970" s="48"/>
      <c r="I970" s="48"/>
      <c r="J970" s="48"/>
      <c r="K970" s="48"/>
      <c r="L970" s="48"/>
      <c r="M970" s="48"/>
      <c r="N970" s="48"/>
      <c r="O970" s="48"/>
      <c r="P970" s="48"/>
    </row>
    <row r="971" spans="1:16">
      <c r="A971" s="48"/>
      <c r="B971" s="48"/>
      <c r="C971" s="48"/>
      <c r="D971" s="48"/>
      <c r="E971" s="48"/>
      <c r="F971" s="48"/>
      <c r="G971" s="48"/>
      <c r="H971" s="48"/>
      <c r="I971" s="48"/>
      <c r="J971" s="48"/>
      <c r="K971" s="48"/>
      <c r="L971" s="48"/>
      <c r="M971" s="48"/>
      <c r="N971" s="48"/>
      <c r="O971" s="48"/>
      <c r="P971" s="48"/>
    </row>
    <row r="972" spans="1:16">
      <c r="A972" s="48"/>
      <c r="B972" s="48"/>
      <c r="C972" s="48"/>
      <c r="D972" s="48"/>
      <c r="E972" s="48"/>
      <c r="F972" s="48"/>
      <c r="G972" s="48"/>
      <c r="H972" s="48"/>
      <c r="I972" s="48"/>
      <c r="J972" s="48"/>
      <c r="K972" s="48"/>
      <c r="L972" s="48"/>
      <c r="M972" s="48"/>
      <c r="N972" s="48"/>
      <c r="O972" s="48"/>
      <c r="P972" s="48"/>
    </row>
    <row r="973" spans="1:16">
      <c r="A973" s="48"/>
      <c r="B973" s="48"/>
      <c r="C973" s="48"/>
      <c r="D973" s="48"/>
      <c r="E973" s="48"/>
      <c r="F973" s="48"/>
      <c r="G973" s="48"/>
      <c r="H973" s="48"/>
      <c r="I973" s="48"/>
      <c r="J973" s="48"/>
      <c r="K973" s="48"/>
      <c r="L973" s="48"/>
      <c r="M973" s="48"/>
      <c r="N973" s="48"/>
      <c r="O973" s="48"/>
      <c r="P973" s="48"/>
    </row>
    <row r="974" spans="1:16">
      <c r="A974" s="48"/>
      <c r="B974" s="48"/>
      <c r="C974" s="48"/>
      <c r="D974" s="48"/>
      <c r="E974" s="48"/>
      <c r="F974" s="48"/>
      <c r="G974" s="48"/>
      <c r="H974" s="48"/>
      <c r="I974" s="48"/>
      <c r="J974" s="48"/>
      <c r="K974" s="48"/>
      <c r="L974" s="48"/>
      <c r="M974" s="48"/>
      <c r="N974" s="48"/>
      <c r="O974" s="48"/>
      <c r="P974" s="48"/>
    </row>
    <row r="975" spans="1:16">
      <c r="A975" s="48"/>
      <c r="B975" s="48"/>
      <c r="C975" s="48"/>
      <c r="D975" s="48"/>
      <c r="E975" s="48"/>
      <c r="F975" s="48"/>
      <c r="G975" s="48"/>
      <c r="H975" s="48"/>
      <c r="I975" s="48"/>
      <c r="J975" s="48"/>
      <c r="K975" s="48"/>
      <c r="L975" s="48"/>
      <c r="M975" s="48"/>
      <c r="N975" s="48"/>
      <c r="O975" s="48"/>
      <c r="P975" s="48"/>
    </row>
    <row r="976" spans="1:16">
      <c r="A976" s="48"/>
      <c r="B976" s="48"/>
      <c r="C976" s="48"/>
      <c r="D976" s="48"/>
      <c r="E976" s="48"/>
      <c r="F976" s="48"/>
      <c r="G976" s="48"/>
      <c r="H976" s="48"/>
      <c r="I976" s="48"/>
      <c r="J976" s="48"/>
      <c r="K976" s="48"/>
      <c r="L976" s="48"/>
      <c r="M976" s="48"/>
      <c r="N976" s="48"/>
      <c r="O976" s="48"/>
      <c r="P976" s="48"/>
    </row>
    <row r="977" spans="1:16">
      <c r="A977" s="48"/>
      <c r="B977" s="48"/>
      <c r="C977" s="48"/>
      <c r="D977" s="48"/>
      <c r="E977" s="48"/>
      <c r="F977" s="48"/>
      <c r="G977" s="48"/>
      <c r="H977" s="48"/>
      <c r="I977" s="48"/>
      <c r="J977" s="48"/>
      <c r="K977" s="48"/>
      <c r="L977" s="48"/>
      <c r="M977" s="48"/>
      <c r="N977" s="48"/>
      <c r="O977" s="48"/>
      <c r="P977" s="48"/>
    </row>
    <row r="978" spans="1:16">
      <c r="A978" s="48"/>
      <c r="B978" s="48"/>
      <c r="C978" s="48"/>
      <c r="D978" s="48"/>
      <c r="E978" s="48"/>
      <c r="F978" s="48"/>
      <c r="G978" s="48"/>
      <c r="H978" s="48"/>
      <c r="I978" s="48"/>
      <c r="J978" s="48"/>
      <c r="K978" s="48"/>
      <c r="L978" s="48"/>
      <c r="M978" s="48"/>
      <c r="N978" s="48"/>
      <c r="O978" s="48"/>
      <c r="P978" s="48"/>
    </row>
    <row r="979" spans="1:16">
      <c r="A979" s="48"/>
      <c r="B979" s="48"/>
      <c r="C979" s="48"/>
      <c r="D979" s="48"/>
      <c r="E979" s="48"/>
      <c r="F979" s="48"/>
      <c r="G979" s="48"/>
      <c r="H979" s="48"/>
      <c r="I979" s="48"/>
      <c r="J979" s="48"/>
      <c r="K979" s="48"/>
      <c r="L979" s="48"/>
      <c r="M979" s="48"/>
      <c r="N979" s="48"/>
      <c r="O979" s="48"/>
      <c r="P979" s="48"/>
    </row>
    <row r="980" spans="1:16">
      <c r="A980" s="48"/>
      <c r="B980" s="48"/>
      <c r="C980" s="48"/>
      <c r="D980" s="48"/>
      <c r="E980" s="48"/>
      <c r="F980" s="48"/>
      <c r="G980" s="48"/>
      <c r="H980" s="48"/>
      <c r="I980" s="48"/>
      <c r="J980" s="48"/>
      <c r="K980" s="48"/>
      <c r="L980" s="48"/>
      <c r="M980" s="48"/>
      <c r="N980" s="48"/>
      <c r="O980" s="48"/>
      <c r="P980" s="48"/>
    </row>
    <row r="981" spans="1:16">
      <c r="A981" s="48"/>
      <c r="B981" s="48"/>
      <c r="C981" s="48"/>
      <c r="D981" s="48"/>
      <c r="E981" s="48"/>
      <c r="F981" s="48"/>
      <c r="G981" s="48"/>
      <c r="H981" s="48"/>
      <c r="I981" s="48"/>
      <c r="J981" s="48"/>
      <c r="K981" s="48"/>
      <c r="L981" s="48"/>
      <c r="M981" s="48"/>
      <c r="N981" s="48"/>
      <c r="O981" s="48"/>
      <c r="P981" s="48"/>
    </row>
    <row r="982" spans="1:16">
      <c r="A982" s="48"/>
      <c r="B982" s="48"/>
      <c r="C982" s="48"/>
      <c r="D982" s="48"/>
      <c r="E982" s="48"/>
      <c r="F982" s="48"/>
      <c r="G982" s="48"/>
      <c r="H982" s="48"/>
      <c r="I982" s="48"/>
      <c r="J982" s="48"/>
      <c r="K982" s="48"/>
      <c r="L982" s="48"/>
      <c r="M982" s="48"/>
      <c r="N982" s="48"/>
      <c r="O982" s="48"/>
      <c r="P982" s="48"/>
    </row>
    <row r="983" spans="1:16">
      <c r="A983" s="48"/>
      <c r="B983" s="48"/>
      <c r="C983" s="48"/>
      <c r="D983" s="48"/>
      <c r="E983" s="48"/>
      <c r="F983" s="48"/>
      <c r="G983" s="48"/>
      <c r="H983" s="48"/>
      <c r="I983" s="48"/>
      <c r="J983" s="48"/>
      <c r="K983" s="48"/>
      <c r="L983" s="48"/>
      <c r="M983" s="48"/>
      <c r="N983" s="48"/>
      <c r="O983" s="48"/>
      <c r="P983" s="48"/>
    </row>
    <row r="984" spans="1:16">
      <c r="A984" s="48"/>
      <c r="B984" s="48"/>
      <c r="C984" s="48"/>
      <c r="D984" s="48"/>
      <c r="E984" s="48"/>
      <c r="F984" s="48"/>
      <c r="G984" s="48"/>
      <c r="H984" s="48"/>
      <c r="I984" s="48"/>
      <c r="J984" s="48"/>
      <c r="K984" s="48"/>
      <c r="L984" s="48"/>
      <c r="M984" s="48"/>
      <c r="N984" s="48"/>
      <c r="O984" s="48"/>
      <c r="P984" s="48"/>
    </row>
    <row r="985" spans="1:16">
      <c r="A985" s="48"/>
      <c r="B985" s="48"/>
      <c r="C985" s="48"/>
      <c r="D985" s="48"/>
      <c r="E985" s="48"/>
      <c r="F985" s="48"/>
      <c r="G985" s="48"/>
      <c r="H985" s="48"/>
      <c r="I985" s="48"/>
      <c r="J985" s="48"/>
      <c r="K985" s="48"/>
      <c r="L985" s="48"/>
      <c r="M985" s="48"/>
      <c r="N985" s="48"/>
      <c r="O985" s="48"/>
      <c r="P985" s="48"/>
    </row>
    <row r="986" spans="1:16">
      <c r="A986" s="48"/>
      <c r="B986" s="48"/>
      <c r="C986" s="48"/>
      <c r="D986" s="48"/>
      <c r="E986" s="48"/>
      <c r="F986" s="48"/>
      <c r="G986" s="48"/>
      <c r="H986" s="48"/>
      <c r="I986" s="48"/>
      <c r="J986" s="48"/>
      <c r="K986" s="48"/>
      <c r="L986" s="48"/>
      <c r="M986" s="48"/>
      <c r="N986" s="48"/>
      <c r="O986" s="48"/>
      <c r="P986" s="48"/>
    </row>
    <row r="987" spans="1:16">
      <c r="A987" s="48"/>
      <c r="B987" s="48"/>
      <c r="C987" s="48"/>
      <c r="D987" s="48"/>
      <c r="E987" s="48"/>
      <c r="F987" s="48"/>
      <c r="G987" s="48"/>
      <c r="H987" s="48"/>
      <c r="I987" s="48"/>
      <c r="J987" s="48"/>
      <c r="K987" s="48"/>
      <c r="L987" s="48"/>
      <c r="M987" s="48"/>
      <c r="N987" s="48"/>
      <c r="O987" s="48"/>
      <c r="P987" s="48"/>
    </row>
    <row r="988" spans="1:16">
      <c r="A988" s="48"/>
      <c r="B988" s="48"/>
      <c r="C988" s="48"/>
      <c r="D988" s="48"/>
      <c r="E988" s="48"/>
      <c r="F988" s="48"/>
      <c r="G988" s="48"/>
      <c r="H988" s="48"/>
      <c r="I988" s="48"/>
      <c r="J988" s="48"/>
      <c r="K988" s="48"/>
      <c r="L988" s="48"/>
      <c r="M988" s="48"/>
      <c r="N988" s="48"/>
      <c r="O988" s="48"/>
      <c r="P988" s="48"/>
    </row>
    <row r="989" spans="1:16">
      <c r="A989" s="48"/>
      <c r="B989" s="48"/>
      <c r="C989" s="48"/>
      <c r="D989" s="48"/>
      <c r="E989" s="48"/>
      <c r="F989" s="48"/>
      <c r="G989" s="48"/>
      <c r="H989" s="48"/>
      <c r="I989" s="48"/>
      <c r="J989" s="48"/>
      <c r="K989" s="48"/>
      <c r="L989" s="48"/>
      <c r="M989" s="48"/>
      <c r="N989" s="48"/>
      <c r="O989" s="48"/>
      <c r="P989" s="48"/>
    </row>
    <row r="990" spans="1:16">
      <c r="A990" s="48"/>
      <c r="B990" s="48"/>
      <c r="C990" s="48"/>
      <c r="D990" s="48"/>
      <c r="E990" s="48"/>
      <c r="F990" s="48"/>
      <c r="G990" s="48"/>
      <c r="H990" s="48"/>
      <c r="I990" s="48"/>
      <c r="J990" s="48"/>
      <c r="K990" s="48"/>
      <c r="L990" s="48"/>
      <c r="M990" s="48"/>
      <c r="N990" s="48"/>
      <c r="O990" s="48"/>
      <c r="P990" s="48"/>
    </row>
    <row r="991" spans="1:16">
      <c r="A991" s="48"/>
      <c r="B991" s="48"/>
      <c r="C991" s="48"/>
      <c r="D991" s="48"/>
      <c r="E991" s="48"/>
      <c r="F991" s="48"/>
      <c r="G991" s="48"/>
      <c r="H991" s="48"/>
      <c r="I991" s="48"/>
      <c r="J991" s="48"/>
      <c r="K991" s="48"/>
      <c r="L991" s="48"/>
      <c r="M991" s="48"/>
      <c r="N991" s="48"/>
      <c r="O991" s="48"/>
      <c r="P991" s="48"/>
    </row>
    <row r="992" spans="1:16">
      <c r="A992" s="48"/>
      <c r="B992" s="48"/>
      <c r="C992" s="48"/>
      <c r="D992" s="48"/>
      <c r="E992" s="48"/>
      <c r="F992" s="48"/>
      <c r="G992" s="48"/>
      <c r="H992" s="48"/>
      <c r="I992" s="48"/>
      <c r="J992" s="48"/>
      <c r="K992" s="48"/>
      <c r="L992" s="48"/>
      <c r="M992" s="48"/>
      <c r="N992" s="48"/>
      <c r="O992" s="48"/>
      <c r="P992" s="48"/>
    </row>
    <row r="993" spans="1:16">
      <c r="A993" s="48"/>
      <c r="B993" s="48"/>
      <c r="C993" s="48"/>
      <c r="D993" s="48"/>
      <c r="E993" s="48"/>
      <c r="F993" s="48"/>
      <c r="G993" s="48"/>
      <c r="H993" s="48"/>
      <c r="I993" s="48"/>
      <c r="J993" s="48"/>
      <c r="K993" s="48"/>
      <c r="L993" s="48"/>
      <c r="M993" s="48"/>
      <c r="N993" s="48"/>
      <c r="O993" s="48"/>
      <c r="P993" s="48"/>
    </row>
    <row r="994" spans="1:16">
      <c r="A994" s="48"/>
      <c r="B994" s="48"/>
      <c r="C994" s="48"/>
      <c r="D994" s="48"/>
      <c r="E994" s="48"/>
      <c r="F994" s="48"/>
      <c r="G994" s="48"/>
      <c r="H994" s="48"/>
      <c r="I994" s="48"/>
      <c r="J994" s="48"/>
      <c r="K994" s="48"/>
      <c r="L994" s="48"/>
      <c r="M994" s="48"/>
      <c r="N994" s="48"/>
      <c r="O994" s="48"/>
      <c r="P994" s="48"/>
    </row>
    <row r="995" spans="1:16">
      <c r="A995" s="48"/>
      <c r="B995" s="48"/>
      <c r="C995" s="48"/>
      <c r="D995" s="48"/>
      <c r="E995" s="48"/>
      <c r="F995" s="48"/>
      <c r="G995" s="48"/>
      <c r="H995" s="48"/>
      <c r="I995" s="48"/>
      <c r="J995" s="48"/>
      <c r="K995" s="48"/>
      <c r="L995" s="48"/>
      <c r="M995" s="48"/>
      <c r="N995" s="48"/>
      <c r="O995" s="48"/>
      <c r="P995" s="48"/>
    </row>
    <row r="996" spans="1:16">
      <c r="A996" s="48"/>
      <c r="B996" s="48"/>
      <c r="C996" s="48"/>
      <c r="D996" s="48"/>
      <c r="E996" s="48"/>
      <c r="F996" s="48"/>
      <c r="G996" s="48"/>
      <c r="H996" s="48"/>
      <c r="I996" s="48"/>
      <c r="J996" s="48"/>
      <c r="K996" s="48"/>
      <c r="L996" s="48"/>
      <c r="M996" s="48"/>
      <c r="N996" s="48"/>
      <c r="O996" s="48"/>
      <c r="P996" s="48"/>
    </row>
    <row r="997" spans="1:16">
      <c r="A997" s="48"/>
      <c r="B997" s="48"/>
      <c r="C997" s="48"/>
      <c r="D997" s="48"/>
      <c r="E997" s="48"/>
      <c r="F997" s="48"/>
      <c r="G997" s="48"/>
      <c r="H997" s="48"/>
      <c r="I997" s="48"/>
      <c r="J997" s="48"/>
      <c r="K997" s="48"/>
      <c r="L997" s="48"/>
      <c r="M997" s="48"/>
      <c r="N997" s="48"/>
      <c r="O997" s="48"/>
      <c r="P997" s="48"/>
    </row>
    <row r="998" spans="1:16">
      <c r="A998" s="48"/>
      <c r="B998" s="48"/>
      <c r="C998" s="48"/>
      <c r="D998" s="48"/>
      <c r="E998" s="48"/>
      <c r="F998" s="48"/>
      <c r="G998" s="48"/>
      <c r="H998" s="48"/>
      <c r="I998" s="48"/>
      <c r="J998" s="48"/>
      <c r="K998" s="48"/>
      <c r="L998" s="48"/>
      <c r="M998" s="48"/>
      <c r="N998" s="48"/>
      <c r="O998" s="48"/>
      <c r="P998" s="48"/>
    </row>
    <row r="999" spans="1:16">
      <c r="A999" s="48"/>
      <c r="B999" s="48"/>
      <c r="C999" s="48"/>
      <c r="D999" s="48"/>
      <c r="E999" s="48"/>
      <c r="F999" s="48"/>
      <c r="G999" s="48"/>
      <c r="H999" s="48"/>
      <c r="I999" s="48"/>
      <c r="J999" s="48"/>
      <c r="K999" s="48"/>
      <c r="L999" s="48"/>
      <c r="M999" s="48"/>
      <c r="N999" s="48"/>
      <c r="O999" s="48"/>
      <c r="P999" s="48"/>
    </row>
    <row r="1000" spans="1:16">
      <c r="A1000" s="48"/>
      <c r="B1000" s="48"/>
      <c r="C1000" s="48"/>
      <c r="D1000" s="48"/>
      <c r="E1000" s="48"/>
      <c r="F1000" s="48"/>
      <c r="G1000" s="48"/>
      <c r="H1000" s="48"/>
      <c r="I1000" s="48"/>
      <c r="J1000" s="48"/>
      <c r="K1000" s="48"/>
      <c r="L1000" s="48"/>
      <c r="M1000" s="48"/>
      <c r="N1000" s="48"/>
      <c r="O1000" s="48"/>
      <c r="P1000" s="48"/>
    </row>
    <row r="1001" spans="1:16">
      <c r="A1001" s="48"/>
      <c r="B1001" s="48"/>
      <c r="C1001" s="48"/>
      <c r="D1001" s="48"/>
      <c r="E1001" s="48"/>
      <c r="F1001" s="48"/>
      <c r="G1001" s="48"/>
      <c r="H1001" s="48"/>
      <c r="I1001" s="48"/>
      <c r="J1001" s="48"/>
      <c r="K1001" s="48"/>
      <c r="L1001" s="48"/>
      <c r="M1001" s="48"/>
      <c r="N1001" s="48"/>
      <c r="O1001" s="48"/>
      <c r="P1001" s="48"/>
    </row>
    <row r="1002" spans="1:16">
      <c r="A1002" s="48"/>
      <c r="B1002" s="48"/>
      <c r="C1002" s="48"/>
      <c r="D1002" s="48"/>
      <c r="E1002" s="48"/>
      <c r="F1002" s="48"/>
      <c r="G1002" s="48"/>
      <c r="H1002" s="48"/>
      <c r="I1002" s="48"/>
      <c r="J1002" s="48"/>
      <c r="K1002" s="48"/>
      <c r="L1002" s="48"/>
      <c r="M1002" s="48"/>
      <c r="N1002" s="48"/>
      <c r="O1002" s="48"/>
      <c r="P1002" s="48"/>
    </row>
    <row r="1003" spans="1:16">
      <c r="A1003" s="48"/>
      <c r="B1003" s="48"/>
      <c r="C1003" s="48"/>
      <c r="D1003" s="48"/>
      <c r="E1003" s="48"/>
      <c r="F1003" s="48"/>
      <c r="G1003" s="48"/>
      <c r="H1003" s="48"/>
      <c r="I1003" s="48"/>
      <c r="J1003" s="48"/>
      <c r="K1003" s="48"/>
      <c r="L1003" s="48"/>
      <c r="M1003" s="48"/>
      <c r="N1003" s="48"/>
      <c r="O1003" s="48"/>
      <c r="P1003" s="48"/>
    </row>
    <row r="1004" spans="1:16">
      <c r="A1004" s="48"/>
      <c r="B1004" s="48"/>
      <c r="C1004" s="48"/>
      <c r="D1004" s="48"/>
      <c r="E1004" s="48"/>
      <c r="F1004" s="48"/>
      <c r="G1004" s="48"/>
      <c r="H1004" s="48"/>
      <c r="I1004" s="48"/>
      <c r="J1004" s="48"/>
      <c r="K1004" s="48"/>
      <c r="L1004" s="48"/>
      <c r="M1004" s="48"/>
      <c r="N1004" s="48"/>
      <c r="O1004" s="48"/>
      <c r="P1004" s="48"/>
    </row>
    <row r="1005" spans="1:16">
      <c r="A1005" s="48"/>
      <c r="B1005" s="48"/>
      <c r="C1005" s="48"/>
      <c r="D1005" s="48"/>
      <c r="E1005" s="48"/>
      <c r="F1005" s="48"/>
      <c r="G1005" s="48"/>
      <c r="H1005" s="48"/>
      <c r="I1005" s="48"/>
      <c r="J1005" s="48"/>
      <c r="K1005" s="48"/>
      <c r="L1005" s="48"/>
      <c r="M1005" s="48"/>
      <c r="N1005" s="48"/>
      <c r="O1005" s="48"/>
      <c r="P1005" s="48"/>
    </row>
    <row r="1006" spans="1:16">
      <c r="A1006" s="48"/>
      <c r="B1006" s="48"/>
      <c r="C1006" s="48"/>
      <c r="D1006" s="48"/>
      <c r="E1006" s="48"/>
      <c r="F1006" s="48"/>
      <c r="G1006" s="48"/>
      <c r="H1006" s="48"/>
      <c r="I1006" s="48"/>
      <c r="J1006" s="48"/>
      <c r="K1006" s="48"/>
      <c r="L1006" s="48"/>
      <c r="M1006" s="48"/>
      <c r="N1006" s="48"/>
      <c r="O1006" s="48"/>
      <c r="P1006" s="48"/>
    </row>
    <row r="1007" spans="1:16">
      <c r="A1007" s="48"/>
      <c r="B1007" s="48"/>
      <c r="C1007" s="48"/>
      <c r="D1007" s="48"/>
      <c r="E1007" s="48"/>
      <c r="F1007" s="48"/>
      <c r="G1007" s="48"/>
      <c r="H1007" s="48"/>
      <c r="I1007" s="48"/>
      <c r="J1007" s="48"/>
      <c r="K1007" s="48"/>
      <c r="L1007" s="48"/>
      <c r="M1007" s="48"/>
      <c r="N1007" s="48"/>
      <c r="O1007" s="48"/>
      <c r="P1007" s="48"/>
    </row>
    <row r="1008" spans="1:16">
      <c r="A1008" s="48"/>
      <c r="B1008" s="48"/>
      <c r="C1008" s="48"/>
      <c r="D1008" s="48"/>
      <c r="E1008" s="48"/>
      <c r="F1008" s="48"/>
      <c r="G1008" s="48"/>
      <c r="H1008" s="48"/>
      <c r="I1008" s="48"/>
      <c r="J1008" s="48"/>
      <c r="K1008" s="48"/>
      <c r="L1008" s="48"/>
      <c r="M1008" s="48"/>
      <c r="N1008" s="48"/>
      <c r="O1008" s="48"/>
      <c r="P1008" s="48"/>
    </row>
    <row r="1009" spans="1:16">
      <c r="A1009" s="48"/>
      <c r="B1009" s="48"/>
      <c r="C1009" s="48"/>
      <c r="D1009" s="48"/>
      <c r="E1009" s="48"/>
      <c r="F1009" s="48"/>
      <c r="G1009" s="48"/>
      <c r="H1009" s="48"/>
      <c r="I1009" s="48"/>
      <c r="J1009" s="48"/>
      <c r="K1009" s="48"/>
      <c r="L1009" s="48"/>
      <c r="M1009" s="48"/>
      <c r="N1009" s="48"/>
      <c r="O1009" s="48"/>
      <c r="P1009" s="48"/>
    </row>
    <row r="1010" spans="1:16">
      <c r="A1010" s="48"/>
      <c r="B1010" s="48"/>
      <c r="C1010" s="48"/>
      <c r="D1010" s="48"/>
      <c r="E1010" s="48"/>
      <c r="F1010" s="48"/>
      <c r="G1010" s="48"/>
      <c r="H1010" s="48"/>
      <c r="I1010" s="48"/>
      <c r="J1010" s="48"/>
      <c r="K1010" s="48"/>
      <c r="L1010" s="48"/>
      <c r="M1010" s="48"/>
      <c r="N1010" s="48"/>
      <c r="O1010" s="48"/>
      <c r="P1010" s="48"/>
    </row>
    <row r="1011" spans="1:16">
      <c r="A1011" s="48"/>
      <c r="B1011" s="48"/>
      <c r="C1011" s="48"/>
      <c r="D1011" s="48"/>
      <c r="E1011" s="48"/>
      <c r="F1011" s="48"/>
      <c r="G1011" s="48"/>
      <c r="H1011" s="48"/>
      <c r="I1011" s="48"/>
      <c r="J1011" s="48"/>
      <c r="K1011" s="48"/>
      <c r="L1011" s="48"/>
      <c r="M1011" s="48"/>
      <c r="N1011" s="48"/>
      <c r="O1011" s="48"/>
      <c r="P1011" s="48"/>
    </row>
    <row r="1012" spans="1:16">
      <c r="A1012" s="48"/>
      <c r="B1012" s="48"/>
      <c r="C1012" s="48"/>
      <c r="D1012" s="48"/>
      <c r="E1012" s="48"/>
      <c r="F1012" s="48"/>
      <c r="G1012" s="48"/>
      <c r="H1012" s="48"/>
      <c r="I1012" s="48"/>
      <c r="J1012" s="48"/>
      <c r="K1012" s="48"/>
      <c r="L1012" s="48"/>
      <c r="M1012" s="48"/>
      <c r="N1012" s="48"/>
      <c r="O1012" s="48"/>
      <c r="P1012" s="48"/>
    </row>
    <row r="1013" spans="1:16">
      <c r="A1013" s="48"/>
      <c r="B1013" s="48"/>
      <c r="C1013" s="48"/>
      <c r="D1013" s="48"/>
      <c r="E1013" s="48"/>
      <c r="F1013" s="48"/>
      <c r="G1013" s="48"/>
      <c r="H1013" s="48"/>
      <c r="I1013" s="48"/>
      <c r="J1013" s="48"/>
      <c r="K1013" s="48"/>
      <c r="L1013" s="48"/>
      <c r="M1013" s="48"/>
      <c r="N1013" s="48"/>
      <c r="O1013" s="48"/>
      <c r="P1013" s="48"/>
    </row>
    <row r="1014" spans="1:16">
      <c r="A1014" s="48"/>
      <c r="B1014" s="48"/>
      <c r="C1014" s="48"/>
      <c r="D1014" s="48"/>
      <c r="E1014" s="48"/>
      <c r="F1014" s="48"/>
      <c r="G1014" s="48"/>
      <c r="H1014" s="48"/>
      <c r="I1014" s="48"/>
      <c r="J1014" s="48"/>
      <c r="K1014" s="48"/>
      <c r="L1014" s="48"/>
      <c r="M1014" s="48"/>
      <c r="N1014" s="48"/>
      <c r="O1014" s="48"/>
      <c r="P1014" s="48"/>
    </row>
    <row r="1015" spans="1:16">
      <c r="A1015" s="48"/>
      <c r="B1015" s="48"/>
      <c r="C1015" s="48"/>
      <c r="D1015" s="48"/>
      <c r="E1015" s="48"/>
      <c r="F1015" s="48"/>
      <c r="G1015" s="48"/>
      <c r="H1015" s="48"/>
      <c r="I1015" s="48"/>
      <c r="J1015" s="48"/>
      <c r="K1015" s="48"/>
      <c r="L1015" s="48"/>
      <c r="M1015" s="48"/>
      <c r="N1015" s="48"/>
      <c r="O1015" s="48"/>
      <c r="P1015" s="48"/>
    </row>
    <row r="1016" spans="1:16">
      <c r="A1016" s="48"/>
      <c r="B1016" s="48"/>
      <c r="C1016" s="48"/>
      <c r="D1016" s="48"/>
      <c r="E1016" s="48"/>
      <c r="F1016" s="48"/>
      <c r="G1016" s="48"/>
      <c r="H1016" s="48"/>
      <c r="I1016" s="48"/>
      <c r="J1016" s="48"/>
      <c r="K1016" s="48"/>
      <c r="L1016" s="48"/>
      <c r="M1016" s="48"/>
      <c r="N1016" s="48"/>
      <c r="O1016" s="48"/>
      <c r="P1016" s="48"/>
    </row>
    <row r="1017" spans="1:16">
      <c r="A1017" s="48"/>
      <c r="B1017" s="48"/>
      <c r="C1017" s="48"/>
      <c r="D1017" s="48"/>
      <c r="E1017" s="48"/>
      <c r="F1017" s="48"/>
      <c r="G1017" s="48"/>
      <c r="H1017" s="48"/>
      <c r="I1017" s="48"/>
      <c r="J1017" s="48"/>
      <c r="K1017" s="48"/>
      <c r="L1017" s="48"/>
      <c r="M1017" s="48"/>
      <c r="N1017" s="48"/>
      <c r="O1017" s="48"/>
      <c r="P1017" s="48"/>
    </row>
    <row r="1018" spans="1:16">
      <c r="A1018" s="48"/>
      <c r="B1018" s="48"/>
      <c r="C1018" s="48"/>
      <c r="D1018" s="48"/>
      <c r="E1018" s="48"/>
      <c r="F1018" s="48"/>
      <c r="G1018" s="48"/>
      <c r="H1018" s="48"/>
      <c r="I1018" s="48"/>
      <c r="J1018" s="48"/>
      <c r="K1018" s="48"/>
      <c r="L1018" s="48"/>
      <c r="M1018" s="48"/>
      <c r="N1018" s="48"/>
      <c r="O1018" s="48"/>
      <c r="P1018" s="48"/>
    </row>
    <row r="1019" spans="1:16">
      <c r="A1019" s="48"/>
      <c r="B1019" s="48"/>
      <c r="C1019" s="48"/>
      <c r="D1019" s="48"/>
      <c r="E1019" s="48"/>
      <c r="F1019" s="48"/>
      <c r="G1019" s="48"/>
      <c r="H1019" s="48"/>
      <c r="I1019" s="48"/>
      <c r="J1019" s="48"/>
      <c r="K1019" s="48"/>
      <c r="L1019" s="48"/>
      <c r="M1019" s="48"/>
      <c r="N1019" s="48"/>
      <c r="O1019" s="48"/>
      <c r="P1019" s="48"/>
    </row>
    <row r="1020" spans="1:16">
      <c r="A1020" s="48"/>
      <c r="B1020" s="48"/>
      <c r="C1020" s="48"/>
      <c r="D1020" s="48"/>
      <c r="E1020" s="48"/>
      <c r="F1020" s="48"/>
      <c r="G1020" s="48"/>
      <c r="H1020" s="48"/>
      <c r="I1020" s="48"/>
      <c r="J1020" s="48"/>
      <c r="K1020" s="48"/>
      <c r="L1020" s="48"/>
      <c r="M1020" s="48"/>
      <c r="N1020" s="48"/>
      <c r="O1020" s="48"/>
      <c r="P1020" s="48"/>
    </row>
    <row r="1021" spans="1:16">
      <c r="A1021" s="48"/>
      <c r="B1021" s="48"/>
      <c r="C1021" s="48"/>
      <c r="D1021" s="48"/>
      <c r="E1021" s="48"/>
      <c r="F1021" s="48"/>
      <c r="G1021" s="48"/>
      <c r="H1021" s="48"/>
      <c r="I1021" s="48"/>
      <c r="J1021" s="48"/>
      <c r="K1021" s="48"/>
      <c r="L1021" s="48"/>
      <c r="M1021" s="48"/>
      <c r="N1021" s="48"/>
      <c r="O1021" s="48"/>
      <c r="P1021" s="48"/>
    </row>
    <row r="1022" spans="1:16">
      <c r="A1022" s="48"/>
      <c r="B1022" s="48"/>
      <c r="C1022" s="48"/>
      <c r="D1022" s="48"/>
      <c r="E1022" s="48"/>
      <c r="F1022" s="48"/>
      <c r="G1022" s="48"/>
      <c r="H1022" s="48"/>
      <c r="I1022" s="48"/>
      <c r="J1022" s="48"/>
      <c r="K1022" s="48"/>
      <c r="L1022" s="48"/>
      <c r="M1022" s="48"/>
      <c r="N1022" s="48"/>
      <c r="O1022" s="48"/>
      <c r="P1022" s="48"/>
    </row>
    <row r="1023" spans="1:16">
      <c r="A1023" s="48"/>
      <c r="B1023" s="48"/>
      <c r="C1023" s="48"/>
      <c r="D1023" s="48"/>
      <c r="E1023" s="48"/>
      <c r="F1023" s="48"/>
      <c r="G1023" s="48"/>
      <c r="H1023" s="48"/>
      <c r="I1023" s="48"/>
      <c r="J1023" s="48"/>
      <c r="K1023" s="48"/>
      <c r="L1023" s="48"/>
      <c r="M1023" s="48"/>
      <c r="N1023" s="48"/>
      <c r="O1023" s="48"/>
      <c r="P1023" s="48"/>
    </row>
    <row r="1024" spans="1:16">
      <c r="A1024" s="48"/>
      <c r="B1024" s="48"/>
      <c r="C1024" s="48"/>
      <c r="D1024" s="48"/>
      <c r="E1024" s="48"/>
      <c r="F1024" s="48"/>
      <c r="G1024" s="48"/>
      <c r="H1024" s="48"/>
      <c r="I1024" s="48"/>
      <c r="J1024" s="48"/>
      <c r="K1024" s="48"/>
      <c r="L1024" s="48"/>
      <c r="M1024" s="48"/>
      <c r="N1024" s="48"/>
      <c r="O1024" s="48"/>
      <c r="P1024" s="48"/>
    </row>
    <row r="1025" spans="1:16">
      <c r="A1025" s="48"/>
      <c r="B1025" s="48"/>
      <c r="C1025" s="48"/>
      <c r="D1025" s="48"/>
      <c r="E1025" s="48"/>
      <c r="F1025" s="48"/>
      <c r="G1025" s="48"/>
      <c r="H1025" s="48"/>
      <c r="I1025" s="48"/>
      <c r="J1025" s="48"/>
      <c r="K1025" s="48"/>
      <c r="L1025" s="48"/>
      <c r="M1025" s="48"/>
      <c r="N1025" s="48"/>
      <c r="O1025" s="48"/>
      <c r="P1025" s="48"/>
    </row>
    <row r="1026" spans="1:16">
      <c r="A1026" s="48"/>
      <c r="B1026" s="48"/>
      <c r="C1026" s="48"/>
      <c r="D1026" s="48"/>
      <c r="E1026" s="48"/>
      <c r="F1026" s="48"/>
      <c r="G1026" s="48"/>
      <c r="H1026" s="48"/>
      <c r="I1026" s="48"/>
      <c r="J1026" s="48"/>
      <c r="K1026" s="48"/>
      <c r="L1026" s="48"/>
      <c r="M1026" s="48"/>
      <c r="N1026" s="48"/>
      <c r="O1026" s="48"/>
      <c r="P1026" s="48"/>
    </row>
    <row r="1027" spans="1:16">
      <c r="A1027" s="48"/>
      <c r="B1027" s="48"/>
      <c r="C1027" s="48"/>
      <c r="D1027" s="48"/>
      <c r="E1027" s="48"/>
      <c r="F1027" s="48"/>
      <c r="G1027" s="48"/>
      <c r="H1027" s="48"/>
      <c r="I1027" s="48"/>
      <c r="J1027" s="48"/>
      <c r="K1027" s="48"/>
      <c r="L1027" s="48"/>
      <c r="M1027" s="48"/>
      <c r="N1027" s="48"/>
      <c r="O1027" s="48"/>
      <c r="P1027" s="48"/>
    </row>
    <row r="1028" spans="1:16">
      <c r="A1028" s="48"/>
      <c r="B1028" s="48"/>
      <c r="C1028" s="48"/>
      <c r="D1028" s="48"/>
      <c r="E1028" s="48"/>
      <c r="F1028" s="48"/>
      <c r="G1028" s="48"/>
      <c r="H1028" s="48"/>
      <c r="I1028" s="48"/>
      <c r="J1028" s="48"/>
      <c r="K1028" s="48"/>
      <c r="L1028" s="48"/>
      <c r="M1028" s="48"/>
      <c r="N1028" s="48"/>
      <c r="O1028" s="48"/>
      <c r="P1028" s="48"/>
    </row>
    <row r="1029" spans="1:16">
      <c r="A1029" s="48"/>
      <c r="B1029" s="48"/>
      <c r="C1029" s="48"/>
      <c r="D1029" s="48"/>
      <c r="E1029" s="48"/>
      <c r="F1029" s="48"/>
      <c r="G1029" s="48"/>
      <c r="H1029" s="48"/>
      <c r="I1029" s="48"/>
      <c r="J1029" s="48"/>
      <c r="K1029" s="48"/>
      <c r="L1029" s="48"/>
      <c r="M1029" s="48"/>
      <c r="N1029" s="48"/>
      <c r="O1029" s="48"/>
      <c r="P1029" s="48"/>
    </row>
    <row r="1030" spans="1:16">
      <c r="A1030" s="48"/>
      <c r="B1030" s="48"/>
      <c r="C1030" s="48"/>
      <c r="D1030" s="48"/>
      <c r="E1030" s="48"/>
      <c r="F1030" s="48"/>
      <c r="G1030" s="48"/>
      <c r="H1030" s="48"/>
      <c r="I1030" s="48"/>
      <c r="J1030" s="48"/>
      <c r="K1030" s="48"/>
      <c r="L1030" s="48"/>
      <c r="M1030" s="48"/>
      <c r="N1030" s="48"/>
      <c r="O1030" s="48"/>
      <c r="P1030" s="48"/>
    </row>
    <row r="1031" spans="1:16">
      <c r="A1031" s="48"/>
      <c r="B1031" s="48"/>
      <c r="C1031" s="48"/>
      <c r="D1031" s="48"/>
      <c r="E1031" s="48"/>
      <c r="F1031" s="48"/>
      <c r="G1031" s="48"/>
      <c r="H1031" s="48"/>
      <c r="I1031" s="48"/>
      <c r="J1031" s="48"/>
      <c r="K1031" s="48"/>
      <c r="L1031" s="48"/>
      <c r="M1031" s="48"/>
      <c r="N1031" s="48"/>
      <c r="O1031" s="48"/>
      <c r="P1031" s="48"/>
    </row>
    <row r="1032" spans="1:16">
      <c r="A1032" s="48"/>
      <c r="B1032" s="48"/>
      <c r="C1032" s="48"/>
      <c r="D1032" s="48"/>
      <c r="E1032" s="48"/>
      <c r="F1032" s="48"/>
      <c r="G1032" s="48"/>
      <c r="H1032" s="48"/>
      <c r="I1032" s="48"/>
      <c r="J1032" s="48"/>
      <c r="K1032" s="48"/>
      <c r="L1032" s="48"/>
      <c r="M1032" s="48"/>
      <c r="N1032" s="48"/>
      <c r="O1032" s="48"/>
      <c r="P1032" s="48"/>
    </row>
    <row r="1033" spans="1:16">
      <c r="A1033" s="48"/>
      <c r="B1033" s="48"/>
      <c r="C1033" s="48"/>
      <c r="D1033" s="48"/>
      <c r="E1033" s="48"/>
      <c r="F1033" s="48"/>
      <c r="G1033" s="48"/>
      <c r="H1033" s="48"/>
      <c r="I1033" s="48"/>
      <c r="J1033" s="48"/>
      <c r="K1033" s="48"/>
      <c r="L1033" s="48"/>
      <c r="M1033" s="48"/>
      <c r="N1033" s="48"/>
      <c r="O1033" s="48"/>
      <c r="P1033" s="48"/>
    </row>
    <row r="1034" spans="1:16">
      <c r="A1034" s="48"/>
      <c r="B1034" s="48"/>
      <c r="C1034" s="48"/>
      <c r="D1034" s="48"/>
      <c r="E1034" s="48"/>
      <c r="F1034" s="48"/>
      <c r="G1034" s="48"/>
      <c r="H1034" s="48"/>
      <c r="I1034" s="48"/>
      <c r="J1034" s="48"/>
      <c r="K1034" s="48"/>
      <c r="L1034" s="48"/>
      <c r="M1034" s="48"/>
      <c r="N1034" s="48"/>
      <c r="O1034" s="48"/>
      <c r="P1034" s="48"/>
    </row>
    <row r="1035" spans="1:16">
      <c r="A1035" s="48"/>
      <c r="B1035" s="48"/>
      <c r="C1035" s="48"/>
      <c r="D1035" s="48"/>
      <c r="E1035" s="48"/>
      <c r="F1035" s="48"/>
      <c r="G1035" s="48"/>
      <c r="H1035" s="48"/>
      <c r="I1035" s="48"/>
      <c r="J1035" s="48"/>
      <c r="K1035" s="48"/>
      <c r="L1035" s="48"/>
      <c r="M1035" s="48"/>
      <c r="N1035" s="48"/>
      <c r="O1035" s="48"/>
      <c r="P1035" s="48"/>
    </row>
    <row r="1036" spans="1:16">
      <c r="A1036" s="48"/>
      <c r="B1036" s="48"/>
      <c r="C1036" s="48"/>
      <c r="D1036" s="48"/>
      <c r="E1036" s="48"/>
      <c r="F1036" s="48"/>
      <c r="G1036" s="48"/>
      <c r="H1036" s="48"/>
      <c r="I1036" s="48"/>
      <c r="J1036" s="48"/>
      <c r="K1036" s="48"/>
      <c r="L1036" s="48"/>
      <c r="M1036" s="48"/>
      <c r="N1036" s="48"/>
      <c r="O1036" s="48"/>
      <c r="P1036" s="48"/>
    </row>
    <row r="1037" spans="1:16">
      <c r="A1037" s="48"/>
      <c r="B1037" s="48"/>
      <c r="C1037" s="48"/>
      <c r="D1037" s="48"/>
      <c r="E1037" s="48"/>
      <c r="F1037" s="48"/>
      <c r="G1037" s="48"/>
      <c r="H1037" s="48"/>
      <c r="I1037" s="48"/>
      <c r="J1037" s="48"/>
      <c r="K1037" s="48"/>
      <c r="L1037" s="48"/>
      <c r="M1037" s="48"/>
      <c r="N1037" s="48"/>
      <c r="O1037" s="48"/>
      <c r="P1037" s="48"/>
    </row>
    <row r="1038" spans="1:16">
      <c r="A1038" s="48"/>
      <c r="B1038" s="48"/>
      <c r="C1038" s="48"/>
      <c r="D1038" s="48"/>
      <c r="E1038" s="48"/>
      <c r="F1038" s="48"/>
      <c r="G1038" s="48"/>
      <c r="H1038" s="48"/>
      <c r="I1038" s="48"/>
      <c r="J1038" s="48"/>
      <c r="K1038" s="48"/>
      <c r="L1038" s="48"/>
      <c r="M1038" s="48"/>
      <c r="N1038" s="48"/>
      <c r="O1038" s="48"/>
      <c r="P1038" s="48"/>
    </row>
    <row r="1039" spans="1:16">
      <c r="A1039" s="48"/>
      <c r="B1039" s="48"/>
      <c r="C1039" s="48"/>
      <c r="D1039" s="48"/>
      <c r="E1039" s="48"/>
      <c r="F1039" s="48"/>
      <c r="G1039" s="48"/>
      <c r="H1039" s="48"/>
      <c r="I1039" s="48"/>
      <c r="J1039" s="48"/>
      <c r="K1039" s="48"/>
      <c r="L1039" s="48"/>
      <c r="M1039" s="48"/>
      <c r="N1039" s="48"/>
      <c r="O1039" s="48"/>
      <c r="P1039" s="48"/>
    </row>
    <row r="1040" spans="1:16">
      <c r="A1040" s="48"/>
      <c r="B1040" s="48"/>
      <c r="C1040" s="48"/>
      <c r="D1040" s="48"/>
      <c r="E1040" s="48"/>
      <c r="F1040" s="48"/>
      <c r="G1040" s="48"/>
      <c r="H1040" s="48"/>
      <c r="I1040" s="48"/>
      <c r="J1040" s="48"/>
      <c r="K1040" s="48"/>
      <c r="L1040" s="48"/>
      <c r="M1040" s="48"/>
      <c r="N1040" s="48"/>
      <c r="O1040" s="48"/>
      <c r="P1040" s="48"/>
    </row>
    <row r="1041" spans="1:16">
      <c r="A1041" s="48"/>
      <c r="B1041" s="48"/>
      <c r="C1041" s="48"/>
      <c r="D1041" s="48"/>
      <c r="E1041" s="48"/>
      <c r="F1041" s="48"/>
      <c r="G1041" s="48"/>
      <c r="H1041" s="48"/>
      <c r="I1041" s="48"/>
      <c r="J1041" s="48"/>
      <c r="K1041" s="48"/>
      <c r="L1041" s="48"/>
      <c r="M1041" s="48"/>
      <c r="N1041" s="48"/>
      <c r="O1041" s="48"/>
      <c r="P1041" s="48"/>
    </row>
    <row r="1042" spans="1:16">
      <c r="A1042" s="48"/>
      <c r="B1042" s="48"/>
      <c r="C1042" s="48"/>
      <c r="D1042" s="48"/>
      <c r="E1042" s="48"/>
      <c r="F1042" s="48"/>
      <c r="G1042" s="48"/>
      <c r="H1042" s="48"/>
      <c r="I1042" s="48"/>
      <c r="J1042" s="48"/>
      <c r="K1042" s="48"/>
      <c r="L1042" s="48"/>
      <c r="M1042" s="48"/>
      <c r="N1042" s="48"/>
      <c r="O1042" s="48"/>
      <c r="P1042" s="48"/>
    </row>
    <row r="1043" spans="1:16">
      <c r="A1043" s="48"/>
      <c r="B1043" s="48"/>
      <c r="C1043" s="48"/>
      <c r="D1043" s="48"/>
      <c r="E1043" s="48"/>
      <c r="F1043" s="48"/>
      <c r="G1043" s="48"/>
      <c r="H1043" s="48"/>
      <c r="I1043" s="48"/>
      <c r="J1043" s="48"/>
      <c r="K1043" s="48"/>
      <c r="L1043" s="48"/>
      <c r="M1043" s="48"/>
      <c r="N1043" s="48"/>
      <c r="O1043" s="48"/>
      <c r="P1043" s="48"/>
    </row>
    <row r="1044" spans="1:16">
      <c r="A1044" s="48"/>
      <c r="B1044" s="48"/>
      <c r="C1044" s="48"/>
      <c r="D1044" s="48"/>
      <c r="E1044" s="48"/>
      <c r="F1044" s="48"/>
      <c r="G1044" s="48"/>
      <c r="H1044" s="48"/>
      <c r="I1044" s="48"/>
      <c r="J1044" s="48"/>
      <c r="K1044" s="48"/>
      <c r="L1044" s="48"/>
      <c r="M1044" s="48"/>
      <c r="N1044" s="48"/>
      <c r="O1044" s="48"/>
      <c r="P1044" s="48"/>
    </row>
    <row r="1045" spans="1:16">
      <c r="A1045" s="48"/>
      <c r="B1045" s="48"/>
      <c r="C1045" s="48"/>
      <c r="D1045" s="48"/>
      <c r="E1045" s="48"/>
      <c r="F1045" s="48"/>
      <c r="G1045" s="48"/>
      <c r="H1045" s="48"/>
      <c r="I1045" s="48"/>
      <c r="J1045" s="48"/>
      <c r="K1045" s="48"/>
      <c r="L1045" s="48"/>
      <c r="M1045" s="48"/>
      <c r="N1045" s="48"/>
      <c r="O1045" s="48"/>
      <c r="P1045" s="48"/>
    </row>
    <row r="1046" spans="1:16">
      <c r="A1046" s="48"/>
      <c r="B1046" s="48"/>
      <c r="C1046" s="48"/>
      <c r="D1046" s="48"/>
      <c r="E1046" s="48"/>
      <c r="F1046" s="48"/>
      <c r="G1046" s="48"/>
      <c r="H1046" s="48"/>
      <c r="I1046" s="48"/>
      <c r="J1046" s="48"/>
      <c r="K1046" s="48"/>
      <c r="L1046" s="48"/>
      <c r="M1046" s="48"/>
      <c r="N1046" s="48"/>
      <c r="O1046" s="48"/>
      <c r="P1046" s="48"/>
    </row>
    <row r="1047" spans="1:16">
      <c r="A1047" s="48"/>
      <c r="B1047" s="48"/>
      <c r="C1047" s="48"/>
      <c r="D1047" s="48"/>
      <c r="E1047" s="48"/>
      <c r="F1047" s="48"/>
      <c r="G1047" s="48"/>
      <c r="H1047" s="48"/>
      <c r="I1047" s="48"/>
      <c r="J1047" s="48"/>
      <c r="K1047" s="48"/>
      <c r="L1047" s="48"/>
      <c r="M1047" s="48"/>
      <c r="N1047" s="48"/>
      <c r="O1047" s="48"/>
      <c r="P1047" s="48"/>
    </row>
    <row r="1048" spans="1:16">
      <c r="A1048" s="48"/>
      <c r="B1048" s="48"/>
      <c r="C1048" s="48"/>
      <c r="D1048" s="48"/>
      <c r="E1048" s="48"/>
      <c r="F1048" s="48"/>
      <c r="G1048" s="48"/>
      <c r="H1048" s="48"/>
      <c r="I1048" s="48"/>
      <c r="J1048" s="48"/>
      <c r="K1048" s="48"/>
      <c r="L1048" s="48"/>
      <c r="M1048" s="48"/>
      <c r="N1048" s="48"/>
      <c r="O1048" s="48"/>
      <c r="P1048" s="48"/>
    </row>
    <row r="1049" spans="1:16">
      <c r="A1049" s="48"/>
      <c r="B1049" s="48"/>
      <c r="C1049" s="48"/>
      <c r="D1049" s="48"/>
      <c r="E1049" s="48"/>
      <c r="F1049" s="48"/>
      <c r="G1049" s="48"/>
      <c r="H1049" s="48"/>
      <c r="I1049" s="48"/>
      <c r="J1049" s="48"/>
      <c r="K1049" s="48"/>
      <c r="L1049" s="48"/>
      <c r="M1049" s="48"/>
      <c r="N1049" s="48"/>
      <c r="O1049" s="48"/>
      <c r="P1049" s="48"/>
    </row>
    <row r="1050" spans="1:16">
      <c r="A1050" s="48"/>
      <c r="B1050" s="48"/>
      <c r="C1050" s="48"/>
      <c r="D1050" s="48"/>
      <c r="E1050" s="48"/>
      <c r="F1050" s="48"/>
      <c r="G1050" s="48"/>
      <c r="H1050" s="48"/>
      <c r="I1050" s="48"/>
      <c r="J1050" s="48"/>
      <c r="K1050" s="48"/>
      <c r="L1050" s="48"/>
      <c r="M1050" s="48"/>
      <c r="N1050" s="48"/>
      <c r="O1050" s="48"/>
      <c r="P1050" s="48"/>
    </row>
    <row r="1051" spans="1:16">
      <c r="A1051" s="48"/>
      <c r="B1051" s="48"/>
      <c r="C1051" s="48"/>
      <c r="D1051" s="48"/>
      <c r="E1051" s="48"/>
      <c r="F1051" s="48"/>
      <c r="G1051" s="48"/>
      <c r="H1051" s="48"/>
      <c r="I1051" s="48"/>
      <c r="J1051" s="48"/>
      <c r="K1051" s="48"/>
      <c r="L1051" s="48"/>
      <c r="M1051" s="48"/>
      <c r="N1051" s="48"/>
      <c r="O1051" s="48"/>
      <c r="P1051" s="48"/>
    </row>
    <row r="1052" spans="1:16">
      <c r="A1052" s="48"/>
      <c r="B1052" s="48"/>
      <c r="C1052" s="48"/>
      <c r="D1052" s="48"/>
      <c r="E1052" s="48"/>
      <c r="F1052" s="48"/>
      <c r="G1052" s="48"/>
      <c r="H1052" s="48"/>
      <c r="I1052" s="48"/>
      <c r="J1052" s="48"/>
      <c r="K1052" s="48"/>
      <c r="L1052" s="48"/>
      <c r="M1052" s="48"/>
      <c r="N1052" s="48"/>
      <c r="O1052" s="48"/>
      <c r="P1052" s="48"/>
    </row>
    <row r="1053" spans="1:16">
      <c r="A1053" s="48"/>
      <c r="B1053" s="48"/>
      <c r="C1053" s="48"/>
      <c r="D1053" s="48"/>
      <c r="E1053" s="48"/>
      <c r="F1053" s="48"/>
      <c r="G1053" s="48"/>
      <c r="H1053" s="48"/>
      <c r="I1053" s="48"/>
      <c r="J1053" s="48"/>
      <c r="K1053" s="48"/>
      <c r="L1053" s="48"/>
      <c r="M1053" s="48"/>
      <c r="N1053" s="48"/>
      <c r="O1053" s="48"/>
      <c r="P1053" s="48"/>
    </row>
    <row r="1054" spans="1:16">
      <c r="A1054" s="48"/>
      <c r="B1054" s="48"/>
      <c r="C1054" s="48"/>
      <c r="D1054" s="48"/>
      <c r="E1054" s="48"/>
      <c r="F1054" s="48"/>
      <c r="G1054" s="48"/>
      <c r="H1054" s="48"/>
      <c r="I1054" s="48"/>
      <c r="J1054" s="48"/>
      <c r="K1054" s="48"/>
      <c r="L1054" s="48"/>
      <c r="M1054" s="48"/>
      <c r="N1054" s="48"/>
      <c r="O1054" s="48"/>
      <c r="P1054" s="48"/>
    </row>
    <row r="1055" spans="1:16">
      <c r="A1055" s="48"/>
      <c r="B1055" s="48"/>
      <c r="C1055" s="48"/>
      <c r="D1055" s="48"/>
      <c r="E1055" s="48"/>
      <c r="F1055" s="48"/>
      <c r="G1055" s="48"/>
      <c r="H1055" s="48"/>
      <c r="I1055" s="48"/>
      <c r="J1055" s="48"/>
      <c r="K1055" s="48"/>
      <c r="L1055" s="48"/>
      <c r="M1055" s="48"/>
      <c r="N1055" s="48"/>
      <c r="O1055" s="48"/>
      <c r="P1055" s="48"/>
    </row>
    <row r="1056" spans="1:16">
      <c r="A1056" s="48"/>
      <c r="B1056" s="48"/>
      <c r="C1056" s="48"/>
      <c r="D1056" s="48"/>
      <c r="E1056" s="48"/>
      <c r="F1056" s="48"/>
      <c r="G1056" s="48"/>
      <c r="H1056" s="48"/>
      <c r="I1056" s="48"/>
      <c r="J1056" s="48"/>
      <c r="K1056" s="48"/>
      <c r="L1056" s="48"/>
      <c r="M1056" s="48"/>
      <c r="N1056" s="48"/>
      <c r="O1056" s="48"/>
      <c r="P1056" s="48"/>
    </row>
    <row r="1057" spans="1:16">
      <c r="A1057" s="48"/>
      <c r="B1057" s="48"/>
      <c r="C1057" s="48"/>
      <c r="D1057" s="48"/>
      <c r="E1057" s="48"/>
      <c r="F1057" s="48"/>
      <c r="G1057" s="48"/>
      <c r="H1057" s="48"/>
      <c r="I1057" s="48"/>
      <c r="J1057" s="48"/>
      <c r="K1057" s="48"/>
      <c r="L1057" s="48"/>
      <c r="M1057" s="48"/>
      <c r="N1057" s="48"/>
      <c r="O1057" s="48"/>
      <c r="P1057" s="48"/>
    </row>
    <row r="1058" spans="1:16">
      <c r="A1058" s="48"/>
      <c r="B1058" s="48"/>
      <c r="C1058" s="48"/>
      <c r="D1058" s="48"/>
      <c r="E1058" s="48"/>
      <c r="F1058" s="48"/>
      <c r="G1058" s="48"/>
      <c r="H1058" s="48"/>
      <c r="I1058" s="48"/>
      <c r="J1058" s="48"/>
      <c r="K1058" s="48"/>
      <c r="L1058" s="48"/>
      <c r="M1058" s="48"/>
      <c r="N1058" s="48"/>
      <c r="O1058" s="48"/>
      <c r="P1058" s="48"/>
    </row>
    <row r="1059" spans="1:16">
      <c r="A1059" s="48"/>
      <c r="B1059" s="48"/>
      <c r="C1059" s="48"/>
      <c r="D1059" s="48"/>
      <c r="E1059" s="48"/>
      <c r="F1059" s="48"/>
      <c r="G1059" s="48"/>
      <c r="H1059" s="48"/>
      <c r="I1059" s="48"/>
      <c r="J1059" s="48"/>
      <c r="K1059" s="48"/>
      <c r="L1059" s="48"/>
      <c r="M1059" s="48"/>
      <c r="N1059" s="48"/>
      <c r="O1059" s="48"/>
      <c r="P1059" s="48"/>
    </row>
    <row r="1060" spans="1:16">
      <c r="A1060" s="48"/>
      <c r="B1060" s="48"/>
      <c r="C1060" s="48"/>
      <c r="D1060" s="48"/>
      <c r="E1060" s="48"/>
      <c r="F1060" s="48"/>
      <c r="G1060" s="48"/>
      <c r="H1060" s="48"/>
      <c r="I1060" s="48"/>
      <c r="J1060" s="48"/>
      <c r="K1060" s="48"/>
      <c r="L1060" s="48"/>
      <c r="M1060" s="48"/>
      <c r="N1060" s="48"/>
      <c r="O1060" s="48"/>
      <c r="P1060" s="48"/>
    </row>
    <row r="1061" spans="1:16">
      <c r="A1061" s="48"/>
      <c r="B1061" s="48"/>
      <c r="C1061" s="48"/>
      <c r="D1061" s="48"/>
      <c r="E1061" s="48"/>
      <c r="F1061" s="48"/>
      <c r="G1061" s="48"/>
      <c r="H1061" s="48"/>
      <c r="I1061" s="48"/>
      <c r="J1061" s="48"/>
      <c r="K1061" s="48"/>
      <c r="L1061" s="48"/>
      <c r="M1061" s="48"/>
      <c r="N1061" s="48"/>
      <c r="O1061" s="48"/>
      <c r="P1061" s="48"/>
    </row>
    <row r="1062" spans="1:16">
      <c r="A1062" s="48"/>
      <c r="B1062" s="48"/>
      <c r="C1062" s="48"/>
      <c r="D1062" s="48"/>
      <c r="E1062" s="48"/>
      <c r="F1062" s="48"/>
      <c r="G1062" s="48"/>
      <c r="H1062" s="48"/>
      <c r="I1062" s="48"/>
      <c r="J1062" s="48"/>
      <c r="K1062" s="48"/>
      <c r="L1062" s="48"/>
      <c r="M1062" s="48"/>
      <c r="N1062" s="48"/>
      <c r="O1062" s="48"/>
      <c r="P1062" s="48"/>
    </row>
    <row r="1063" spans="1:16">
      <c r="A1063" s="48"/>
      <c r="B1063" s="48"/>
      <c r="C1063" s="48"/>
      <c r="D1063" s="48"/>
      <c r="E1063" s="48"/>
      <c r="F1063" s="48"/>
      <c r="G1063" s="48"/>
      <c r="H1063" s="48"/>
      <c r="I1063" s="48"/>
      <c r="J1063" s="48"/>
      <c r="K1063" s="48"/>
      <c r="L1063" s="48"/>
      <c r="M1063" s="48"/>
      <c r="N1063" s="48"/>
      <c r="O1063" s="48"/>
      <c r="P1063" s="48"/>
    </row>
    <row r="1064" spans="1:16">
      <c r="A1064" s="48"/>
      <c r="B1064" s="48"/>
      <c r="C1064" s="48"/>
      <c r="D1064" s="48"/>
      <c r="E1064" s="48"/>
      <c r="F1064" s="48"/>
      <c r="G1064" s="48"/>
      <c r="H1064" s="48"/>
      <c r="I1064" s="48"/>
      <c r="J1064" s="48"/>
      <c r="K1064" s="48"/>
      <c r="L1064" s="48"/>
      <c r="M1064" s="48"/>
      <c r="N1064" s="48"/>
      <c r="O1064" s="48"/>
      <c r="P1064" s="48"/>
    </row>
    <row r="1065" spans="1:16">
      <c r="A1065" s="48"/>
      <c r="B1065" s="48"/>
      <c r="C1065" s="48"/>
      <c r="D1065" s="48"/>
      <c r="E1065" s="48"/>
      <c r="F1065" s="48"/>
      <c r="G1065" s="48"/>
      <c r="H1065" s="48"/>
      <c r="I1065" s="48"/>
      <c r="J1065" s="48"/>
      <c r="K1065" s="48"/>
      <c r="L1065" s="48"/>
      <c r="M1065" s="48"/>
      <c r="N1065" s="48"/>
      <c r="O1065" s="48"/>
      <c r="P1065" s="48"/>
    </row>
    <row r="1066" spans="1:16">
      <c r="A1066" s="48"/>
      <c r="B1066" s="48"/>
      <c r="C1066" s="48"/>
      <c r="D1066" s="48"/>
      <c r="E1066" s="48"/>
      <c r="F1066" s="48"/>
      <c r="G1066" s="48"/>
      <c r="H1066" s="48"/>
      <c r="I1066" s="48"/>
      <c r="J1066" s="48"/>
      <c r="K1066" s="48"/>
      <c r="L1066" s="48"/>
      <c r="M1066" s="48"/>
      <c r="N1066" s="48"/>
      <c r="O1066" s="48"/>
      <c r="P1066" s="48"/>
    </row>
    <row r="1067" spans="1:16">
      <c r="A1067" s="48"/>
      <c r="B1067" s="48"/>
      <c r="C1067" s="48"/>
      <c r="D1067" s="48"/>
      <c r="E1067" s="48"/>
      <c r="F1067" s="48"/>
      <c r="G1067" s="48"/>
      <c r="H1067" s="48"/>
      <c r="I1067" s="48"/>
      <c r="J1067" s="48"/>
      <c r="K1067" s="48"/>
      <c r="L1067" s="48"/>
      <c r="M1067" s="48"/>
      <c r="N1067" s="48"/>
      <c r="O1067" s="48"/>
      <c r="P1067" s="48"/>
    </row>
    <row r="1068" spans="1:16">
      <c r="A1068" s="48"/>
      <c r="B1068" s="48"/>
      <c r="C1068" s="48"/>
      <c r="D1068" s="48"/>
      <c r="E1068" s="48"/>
      <c r="F1068" s="48"/>
      <c r="G1068" s="48"/>
      <c r="H1068" s="48"/>
      <c r="I1068" s="48"/>
      <c r="J1068" s="48"/>
      <c r="K1068" s="48"/>
      <c r="L1068" s="48"/>
      <c r="M1068" s="48"/>
      <c r="N1068" s="48"/>
      <c r="O1068" s="48"/>
      <c r="P1068" s="48"/>
    </row>
    <row r="1069" spans="1:16">
      <c r="A1069" s="48"/>
      <c r="B1069" s="48"/>
      <c r="C1069" s="48"/>
      <c r="D1069" s="48"/>
      <c r="E1069" s="48"/>
      <c r="F1069" s="48"/>
      <c r="G1069" s="48"/>
      <c r="H1069" s="48"/>
      <c r="I1069" s="48"/>
      <c r="J1069" s="48"/>
      <c r="K1069" s="48"/>
      <c r="L1069" s="48"/>
      <c r="M1069" s="48"/>
      <c r="N1069" s="48"/>
      <c r="O1069" s="48"/>
      <c r="P1069" s="48"/>
    </row>
    <row r="1070" spans="1:16">
      <c r="A1070" s="48"/>
      <c r="B1070" s="48"/>
      <c r="C1070" s="48"/>
      <c r="D1070" s="48"/>
      <c r="E1070" s="48"/>
      <c r="F1070" s="48"/>
      <c r="G1070" s="48"/>
      <c r="H1070" s="48"/>
      <c r="I1070" s="48"/>
      <c r="J1070" s="48"/>
      <c r="K1070" s="48"/>
      <c r="L1070" s="48"/>
      <c r="M1070" s="48"/>
      <c r="N1070" s="48"/>
      <c r="O1070" s="48"/>
      <c r="P1070" s="48"/>
    </row>
    <row r="1071" spans="1:16">
      <c r="A1071" s="48"/>
      <c r="B1071" s="48"/>
      <c r="C1071" s="48"/>
      <c r="D1071" s="48"/>
      <c r="E1071" s="48"/>
      <c r="F1071" s="48"/>
      <c r="G1071" s="48"/>
      <c r="H1071" s="48"/>
      <c r="I1071" s="48"/>
      <c r="J1071" s="48"/>
      <c r="K1071" s="48"/>
      <c r="L1071" s="48"/>
      <c r="M1071" s="48"/>
      <c r="N1071" s="48"/>
      <c r="O1071" s="48"/>
      <c r="P1071" s="48"/>
    </row>
    <row r="1072" spans="1:16">
      <c r="A1072" s="48"/>
      <c r="B1072" s="48"/>
      <c r="C1072" s="48"/>
      <c r="D1072" s="48"/>
      <c r="E1072" s="48"/>
      <c r="F1072" s="48"/>
      <c r="G1072" s="48"/>
      <c r="H1072" s="48"/>
      <c r="I1072" s="48"/>
      <c r="J1072" s="48"/>
      <c r="K1072" s="48"/>
      <c r="L1072" s="48"/>
      <c r="M1072" s="48"/>
      <c r="N1072" s="48"/>
      <c r="O1072" s="48"/>
      <c r="P1072" s="48"/>
    </row>
    <row r="1073" spans="1:16">
      <c r="A1073" s="48"/>
      <c r="B1073" s="48"/>
      <c r="C1073" s="48"/>
      <c r="D1073" s="48"/>
      <c r="E1073" s="48"/>
      <c r="F1073" s="48"/>
      <c r="G1073" s="48"/>
      <c r="H1073" s="48"/>
      <c r="I1073" s="48"/>
      <c r="J1073" s="48"/>
      <c r="K1073" s="48"/>
      <c r="L1073" s="48"/>
      <c r="M1073" s="48"/>
      <c r="N1073" s="48"/>
      <c r="O1073" s="48"/>
      <c r="P1073" s="48"/>
    </row>
    <row r="1074" spans="1:16">
      <c r="A1074" s="48"/>
      <c r="B1074" s="48"/>
      <c r="C1074" s="48"/>
      <c r="D1074" s="48"/>
      <c r="E1074" s="48"/>
      <c r="F1074" s="48"/>
      <c r="G1074" s="48"/>
      <c r="H1074" s="48"/>
      <c r="I1074" s="48"/>
      <c r="J1074" s="48"/>
      <c r="K1074" s="48"/>
      <c r="L1074" s="48"/>
      <c r="M1074" s="48"/>
      <c r="N1074" s="48"/>
      <c r="O1074" s="48"/>
      <c r="P1074" s="48"/>
    </row>
    <row r="1075" spans="1:16">
      <c r="A1075" s="48"/>
      <c r="B1075" s="48"/>
      <c r="C1075" s="48"/>
      <c r="D1075" s="48"/>
      <c r="E1075" s="48"/>
      <c r="F1075" s="48"/>
      <c r="G1075" s="48"/>
      <c r="H1075" s="48"/>
      <c r="I1075" s="48"/>
      <c r="J1075" s="48"/>
      <c r="K1075" s="48"/>
      <c r="L1075" s="48"/>
      <c r="M1075" s="48"/>
      <c r="N1075" s="48"/>
      <c r="O1075" s="48"/>
      <c r="P1075" s="48"/>
    </row>
    <row r="1076" spans="1:16">
      <c r="A1076" s="48"/>
      <c r="B1076" s="48"/>
      <c r="C1076" s="48"/>
      <c r="D1076" s="48"/>
      <c r="E1076" s="48"/>
      <c r="F1076" s="48"/>
      <c r="G1076" s="48"/>
      <c r="H1076" s="48"/>
      <c r="I1076" s="48"/>
      <c r="J1076" s="48"/>
      <c r="K1076" s="48"/>
      <c r="L1076" s="48"/>
      <c r="M1076" s="48"/>
      <c r="N1076" s="48"/>
      <c r="O1076" s="48"/>
      <c r="P1076" s="48"/>
    </row>
    <row r="1077" spans="1:16">
      <c r="A1077" s="48"/>
      <c r="B1077" s="48"/>
      <c r="C1077" s="48"/>
      <c r="D1077" s="48"/>
      <c r="E1077" s="48"/>
      <c r="F1077" s="48"/>
      <c r="G1077" s="48"/>
      <c r="H1077" s="48"/>
      <c r="I1077" s="48"/>
      <c r="J1077" s="48"/>
      <c r="K1077" s="48"/>
      <c r="L1077" s="48"/>
      <c r="M1077" s="48"/>
      <c r="N1077" s="48"/>
      <c r="O1077" s="48"/>
      <c r="P1077" s="48"/>
    </row>
    <row r="1078" spans="1:16">
      <c r="A1078" s="48"/>
      <c r="B1078" s="48"/>
      <c r="C1078" s="48"/>
      <c r="D1078" s="48"/>
      <c r="E1078" s="48"/>
      <c r="F1078" s="48"/>
      <c r="G1078" s="48"/>
      <c r="H1078" s="48"/>
      <c r="I1078" s="48"/>
      <c r="J1078" s="48"/>
      <c r="K1078" s="48"/>
      <c r="L1078" s="48"/>
      <c r="M1078" s="48"/>
      <c r="N1078" s="48"/>
      <c r="O1078" s="48"/>
      <c r="P1078" s="48"/>
    </row>
    <row r="1079" spans="1:16">
      <c r="A1079" s="48"/>
      <c r="B1079" s="48"/>
      <c r="C1079" s="48"/>
      <c r="D1079" s="48"/>
      <c r="E1079" s="48"/>
      <c r="F1079" s="48"/>
      <c r="G1079" s="48"/>
      <c r="H1079" s="48"/>
      <c r="I1079" s="48"/>
      <c r="J1079" s="48"/>
      <c r="K1079" s="48"/>
      <c r="L1079" s="48"/>
      <c r="M1079" s="48"/>
      <c r="N1079" s="48"/>
      <c r="O1079" s="48"/>
      <c r="P1079" s="48"/>
    </row>
    <row r="1080" spans="1:16">
      <c r="A1080" s="48"/>
      <c r="B1080" s="48"/>
      <c r="C1080" s="48"/>
      <c r="D1080" s="48"/>
      <c r="E1080" s="48"/>
      <c r="F1080" s="48"/>
      <c r="G1080" s="48"/>
      <c r="H1080" s="48"/>
      <c r="I1080" s="48"/>
      <c r="J1080" s="48"/>
      <c r="K1080" s="48"/>
      <c r="L1080" s="48"/>
      <c r="M1080" s="48"/>
      <c r="N1080" s="48"/>
      <c r="O1080" s="48"/>
      <c r="P1080" s="48"/>
    </row>
    <row r="1081" spans="1:16">
      <c r="A1081" s="48"/>
      <c r="B1081" s="48"/>
      <c r="C1081" s="48"/>
      <c r="D1081" s="48"/>
      <c r="E1081" s="48"/>
      <c r="F1081" s="48"/>
      <c r="G1081" s="48"/>
      <c r="H1081" s="48"/>
      <c r="I1081" s="48"/>
      <c r="J1081" s="48"/>
      <c r="K1081" s="48"/>
      <c r="L1081" s="48"/>
      <c r="M1081" s="48"/>
      <c r="N1081" s="48"/>
      <c r="O1081" s="48"/>
      <c r="P1081" s="48"/>
    </row>
    <row r="1082" spans="1:16">
      <c r="A1082" s="48"/>
      <c r="B1082" s="48"/>
      <c r="C1082" s="48"/>
      <c r="D1082" s="48"/>
      <c r="E1082" s="48"/>
      <c r="F1082" s="48"/>
      <c r="G1082" s="48"/>
      <c r="H1082" s="48"/>
      <c r="I1082" s="48"/>
      <c r="J1082" s="48"/>
      <c r="K1082" s="48"/>
      <c r="L1082" s="48"/>
      <c r="M1082" s="48"/>
      <c r="N1082" s="48"/>
      <c r="O1082" s="48"/>
      <c r="P1082" s="48"/>
    </row>
    <row r="1083" spans="1:16">
      <c r="A1083" s="48"/>
      <c r="B1083" s="48"/>
      <c r="C1083" s="48"/>
      <c r="D1083" s="48"/>
      <c r="E1083" s="48"/>
      <c r="F1083" s="48"/>
      <c r="G1083" s="48"/>
      <c r="H1083" s="48"/>
      <c r="I1083" s="48"/>
      <c r="J1083" s="48"/>
      <c r="K1083" s="48"/>
      <c r="L1083" s="48"/>
      <c r="M1083" s="48"/>
      <c r="N1083" s="48"/>
      <c r="O1083" s="48"/>
      <c r="P1083" s="48"/>
    </row>
    <row r="1084" spans="1:16">
      <c r="A1084" s="48"/>
      <c r="B1084" s="48"/>
      <c r="C1084" s="48"/>
      <c r="D1084" s="48"/>
      <c r="E1084" s="48"/>
      <c r="F1084" s="48"/>
      <c r="G1084" s="48"/>
      <c r="H1084" s="48"/>
      <c r="I1084" s="48"/>
      <c r="J1084" s="48"/>
      <c r="K1084" s="48"/>
      <c r="L1084" s="48"/>
      <c r="M1084" s="48"/>
      <c r="N1084" s="48"/>
      <c r="O1084" s="48"/>
      <c r="P1084" s="48"/>
    </row>
    <row r="1085" spans="1:16">
      <c r="A1085" s="48"/>
      <c r="B1085" s="48"/>
      <c r="C1085" s="48"/>
      <c r="D1085" s="48"/>
      <c r="E1085" s="48"/>
      <c r="F1085" s="48"/>
      <c r="G1085" s="48"/>
      <c r="H1085" s="48"/>
      <c r="I1085" s="48"/>
      <c r="J1085" s="48"/>
      <c r="K1085" s="48"/>
      <c r="L1085" s="48"/>
      <c r="M1085" s="48"/>
      <c r="N1085" s="48"/>
      <c r="O1085" s="48"/>
      <c r="P1085" s="48"/>
    </row>
    <row r="1086" spans="1:16">
      <c r="A1086" s="48"/>
      <c r="B1086" s="48"/>
      <c r="C1086" s="48"/>
      <c r="D1086" s="48"/>
      <c r="E1086" s="48"/>
      <c r="F1086" s="48"/>
      <c r="G1086" s="48"/>
      <c r="H1086" s="48"/>
      <c r="I1086" s="48"/>
      <c r="J1086" s="48"/>
      <c r="K1086" s="48"/>
      <c r="L1086" s="48"/>
      <c r="M1086" s="48"/>
      <c r="N1086" s="48"/>
      <c r="O1086" s="48"/>
      <c r="P1086" s="48"/>
    </row>
    <row r="1087" spans="1:16">
      <c r="A1087" s="48"/>
      <c r="B1087" s="48"/>
      <c r="C1087" s="48"/>
      <c r="D1087" s="48"/>
      <c r="E1087" s="48"/>
      <c r="F1087" s="48"/>
      <c r="G1087" s="48"/>
      <c r="H1087" s="48"/>
      <c r="I1087" s="48"/>
      <c r="J1087" s="48"/>
      <c r="K1087" s="48"/>
      <c r="L1087" s="48"/>
      <c r="M1087" s="48"/>
      <c r="N1087" s="48"/>
      <c r="O1087" s="48"/>
      <c r="P1087" s="48"/>
    </row>
    <row r="1088" spans="1:16">
      <c r="A1088" s="48"/>
      <c r="B1088" s="48"/>
      <c r="C1088" s="48"/>
      <c r="D1088" s="48"/>
      <c r="E1088" s="48"/>
      <c r="F1088" s="48"/>
      <c r="G1088" s="48"/>
      <c r="H1088" s="48"/>
      <c r="I1088" s="48"/>
      <c r="J1088" s="48"/>
      <c r="K1088" s="48"/>
      <c r="L1088" s="48"/>
      <c r="M1088" s="48"/>
      <c r="N1088" s="48"/>
      <c r="O1088" s="48"/>
      <c r="P1088" s="48"/>
    </row>
    <row r="1089" spans="1:16">
      <c r="A1089" s="48"/>
      <c r="B1089" s="48"/>
      <c r="C1089" s="48"/>
      <c r="D1089" s="48"/>
      <c r="E1089" s="48"/>
      <c r="F1089" s="48"/>
      <c r="G1089" s="48"/>
      <c r="H1089" s="48"/>
      <c r="I1089" s="48"/>
      <c r="J1089" s="48"/>
      <c r="K1089" s="48"/>
      <c r="L1089" s="48"/>
      <c r="M1089" s="48"/>
      <c r="N1089" s="48"/>
      <c r="O1089" s="48"/>
      <c r="P1089" s="48"/>
    </row>
    <row r="1090" spans="1:16">
      <c r="A1090" s="48"/>
      <c r="B1090" s="48"/>
      <c r="C1090" s="48"/>
      <c r="D1090" s="48"/>
      <c r="E1090" s="48"/>
      <c r="F1090" s="48"/>
      <c r="G1090" s="48"/>
      <c r="H1090" s="48"/>
      <c r="I1090" s="48"/>
      <c r="J1090" s="48"/>
      <c r="K1090" s="48"/>
      <c r="L1090" s="48"/>
      <c r="M1090" s="48"/>
      <c r="N1090" s="48"/>
      <c r="O1090" s="48"/>
      <c r="P1090" s="48"/>
    </row>
    <row r="1091" spans="1:16">
      <c r="A1091" s="48"/>
      <c r="B1091" s="48"/>
      <c r="C1091" s="48"/>
      <c r="D1091" s="48"/>
      <c r="E1091" s="48"/>
      <c r="F1091" s="48"/>
      <c r="G1091" s="48"/>
      <c r="H1091" s="48"/>
      <c r="I1091" s="48"/>
      <c r="J1091" s="48"/>
      <c r="K1091" s="48"/>
      <c r="L1091" s="48"/>
      <c r="M1091" s="48"/>
      <c r="N1091" s="48"/>
      <c r="O1091" s="48"/>
      <c r="P1091" s="48"/>
    </row>
    <row r="1092" spans="1:16">
      <c r="A1092" s="48"/>
      <c r="B1092" s="48"/>
      <c r="C1092" s="48"/>
      <c r="D1092" s="48"/>
      <c r="E1092" s="48"/>
      <c r="F1092" s="48"/>
      <c r="G1092" s="48"/>
      <c r="H1092" s="48"/>
      <c r="I1092" s="48"/>
      <c r="J1092" s="48"/>
      <c r="K1092" s="48"/>
      <c r="L1092" s="48"/>
      <c r="M1092" s="48"/>
      <c r="N1092" s="48"/>
      <c r="O1092" s="48"/>
      <c r="P1092" s="48"/>
    </row>
    <row r="1093" spans="1:16">
      <c r="A1093" s="48"/>
      <c r="B1093" s="48"/>
      <c r="C1093" s="48"/>
      <c r="D1093" s="48"/>
      <c r="E1093" s="48"/>
      <c r="F1093" s="48"/>
      <c r="G1093" s="48"/>
      <c r="H1093" s="48"/>
      <c r="I1093" s="48"/>
      <c r="J1093" s="48"/>
      <c r="K1093" s="48"/>
      <c r="L1093" s="48"/>
      <c r="M1093" s="48"/>
      <c r="N1093" s="48"/>
      <c r="O1093" s="48"/>
      <c r="P1093" s="48"/>
    </row>
    <row r="1094" spans="1:16">
      <c r="A1094" s="48"/>
      <c r="B1094" s="48"/>
      <c r="C1094" s="48"/>
      <c r="D1094" s="48"/>
      <c r="E1094" s="48"/>
      <c r="F1094" s="48"/>
      <c r="G1094" s="48"/>
      <c r="H1094" s="48"/>
      <c r="I1094" s="48"/>
      <c r="J1094" s="48"/>
      <c r="K1094" s="48"/>
      <c r="L1094" s="48"/>
      <c r="M1094" s="48"/>
      <c r="N1094" s="48"/>
      <c r="O1094" s="48"/>
      <c r="P1094" s="48"/>
    </row>
    <row r="1095" spans="1:16">
      <c r="A1095" s="48"/>
      <c r="B1095" s="48"/>
      <c r="C1095" s="48"/>
      <c r="D1095" s="48"/>
      <c r="E1095" s="48"/>
      <c r="F1095" s="48"/>
      <c r="G1095" s="48"/>
      <c r="H1095" s="48"/>
      <c r="I1095" s="48"/>
      <c r="J1095" s="48"/>
      <c r="K1095" s="48"/>
      <c r="L1095" s="48"/>
      <c r="M1095" s="48"/>
      <c r="N1095" s="48"/>
      <c r="O1095" s="48"/>
      <c r="P1095" s="48"/>
    </row>
    <row r="1096" spans="1:16">
      <c r="A1096" s="48"/>
      <c r="B1096" s="48"/>
      <c r="C1096" s="48"/>
      <c r="D1096" s="48"/>
      <c r="E1096" s="48"/>
      <c r="F1096" s="48"/>
      <c r="G1096" s="48"/>
      <c r="H1096" s="48"/>
      <c r="I1096" s="48"/>
      <c r="J1096" s="48"/>
      <c r="K1096" s="48"/>
      <c r="L1096" s="48"/>
      <c r="M1096" s="48"/>
      <c r="N1096" s="48"/>
      <c r="O1096" s="48"/>
      <c r="P1096" s="48"/>
    </row>
    <row r="1097" spans="1:16">
      <c r="A1097" s="48"/>
      <c r="B1097" s="48"/>
      <c r="C1097" s="48"/>
      <c r="D1097" s="48"/>
      <c r="E1097" s="48"/>
      <c r="F1097" s="48"/>
      <c r="G1097" s="48"/>
      <c r="H1097" s="48"/>
      <c r="I1097" s="48"/>
      <c r="J1097" s="48"/>
      <c r="K1097" s="48"/>
      <c r="L1097" s="48"/>
      <c r="M1097" s="48"/>
      <c r="N1097" s="48"/>
      <c r="O1097" s="48"/>
      <c r="P1097" s="48"/>
    </row>
    <row r="1098" spans="1:16">
      <c r="A1098" s="48"/>
      <c r="B1098" s="48"/>
      <c r="C1098" s="48"/>
      <c r="D1098" s="48"/>
      <c r="E1098" s="48"/>
      <c r="F1098" s="48"/>
      <c r="G1098" s="48"/>
      <c r="H1098" s="48"/>
      <c r="I1098" s="48"/>
      <c r="J1098" s="48"/>
      <c r="K1098" s="48"/>
      <c r="L1098" s="48"/>
      <c r="M1098" s="48"/>
      <c r="N1098" s="48"/>
      <c r="O1098" s="48"/>
      <c r="P1098" s="48"/>
    </row>
    <row r="1099" spans="1:16">
      <c r="A1099" s="48"/>
      <c r="B1099" s="48"/>
      <c r="C1099" s="48"/>
      <c r="D1099" s="48"/>
      <c r="E1099" s="48"/>
      <c r="F1099" s="48"/>
      <c r="G1099" s="48"/>
      <c r="H1099" s="48"/>
      <c r="I1099" s="48"/>
      <c r="J1099" s="48"/>
      <c r="K1099" s="48"/>
      <c r="L1099" s="48"/>
      <c r="M1099" s="48"/>
      <c r="N1099" s="48"/>
      <c r="O1099" s="48"/>
      <c r="P1099" s="48"/>
    </row>
    <row r="1100" spans="1:16">
      <c r="A1100" s="48"/>
      <c r="B1100" s="48"/>
      <c r="C1100" s="48"/>
      <c r="D1100" s="48"/>
      <c r="E1100" s="48"/>
      <c r="F1100" s="48"/>
      <c r="G1100" s="48"/>
      <c r="H1100" s="48"/>
      <c r="I1100" s="48"/>
      <c r="J1100" s="48"/>
      <c r="K1100" s="48"/>
      <c r="L1100" s="48"/>
      <c r="M1100" s="48"/>
      <c r="N1100" s="48"/>
      <c r="O1100" s="48"/>
      <c r="P1100" s="48"/>
    </row>
    <row r="1101" spans="1:16">
      <c r="A1101" s="48"/>
      <c r="B1101" s="48"/>
      <c r="C1101" s="48"/>
      <c r="D1101" s="48"/>
      <c r="E1101" s="48"/>
      <c r="F1101" s="48"/>
      <c r="G1101" s="48"/>
      <c r="H1101" s="48"/>
      <c r="I1101" s="48"/>
      <c r="J1101" s="48"/>
      <c r="K1101" s="48"/>
      <c r="L1101" s="48"/>
      <c r="M1101" s="48"/>
      <c r="N1101" s="48"/>
      <c r="O1101" s="48"/>
      <c r="P1101" s="48"/>
    </row>
    <row r="1102" spans="1:16">
      <c r="A1102" s="48"/>
      <c r="B1102" s="48"/>
      <c r="C1102" s="48"/>
      <c r="D1102" s="48"/>
      <c r="E1102" s="48"/>
      <c r="F1102" s="48"/>
      <c r="G1102" s="48"/>
      <c r="H1102" s="48"/>
      <c r="I1102" s="48"/>
      <c r="J1102" s="48"/>
      <c r="K1102" s="48"/>
      <c r="L1102" s="48"/>
      <c r="M1102" s="48"/>
      <c r="N1102" s="48"/>
      <c r="O1102" s="48"/>
      <c r="P1102" s="48"/>
    </row>
    <row r="1103" spans="1:16">
      <c r="A1103" s="48"/>
      <c r="B1103" s="48"/>
      <c r="C1103" s="48"/>
      <c r="D1103" s="48"/>
      <c r="E1103" s="48"/>
      <c r="F1103" s="48"/>
      <c r="G1103" s="48"/>
      <c r="H1103" s="48"/>
      <c r="I1103" s="48"/>
      <c r="J1103" s="48"/>
      <c r="K1103" s="48"/>
      <c r="L1103" s="48"/>
      <c r="M1103" s="48"/>
      <c r="N1103" s="48"/>
      <c r="O1103" s="48"/>
      <c r="P1103" s="48"/>
    </row>
    <row r="1104" spans="1:16">
      <c r="A1104" s="48"/>
      <c r="B1104" s="48"/>
      <c r="C1104" s="48"/>
      <c r="D1104" s="48"/>
      <c r="E1104" s="48"/>
      <c r="F1104" s="48"/>
      <c r="G1104" s="48"/>
      <c r="H1104" s="48"/>
      <c r="I1104" s="48"/>
      <c r="J1104" s="48"/>
      <c r="K1104" s="48"/>
      <c r="L1104" s="48"/>
      <c r="M1104" s="48"/>
      <c r="N1104" s="48"/>
      <c r="O1104" s="48"/>
      <c r="P1104" s="48"/>
    </row>
    <row r="1105" spans="1:16">
      <c r="A1105" s="48"/>
      <c r="B1105" s="48"/>
      <c r="C1105" s="48"/>
      <c r="D1105" s="48"/>
      <c r="E1105" s="48"/>
      <c r="F1105" s="48"/>
      <c r="G1105" s="48"/>
      <c r="H1105" s="48"/>
      <c r="I1105" s="48"/>
      <c r="J1105" s="48"/>
      <c r="K1105" s="48"/>
      <c r="L1105" s="48"/>
      <c r="M1105" s="48"/>
      <c r="N1105" s="48"/>
      <c r="O1105" s="48"/>
      <c r="P1105" s="48"/>
    </row>
    <row r="1106" spans="1:16">
      <c r="A1106" s="48"/>
      <c r="B1106" s="48"/>
      <c r="C1106" s="48"/>
      <c r="D1106" s="48"/>
      <c r="E1106" s="48"/>
      <c r="F1106" s="48"/>
      <c r="G1106" s="48"/>
      <c r="H1106" s="48"/>
      <c r="I1106" s="48"/>
      <c r="J1106" s="48"/>
      <c r="K1106" s="48"/>
      <c r="L1106" s="48"/>
      <c r="M1106" s="48"/>
      <c r="N1106" s="48"/>
      <c r="O1106" s="48"/>
      <c r="P1106" s="48"/>
    </row>
    <row r="1107" spans="1:16">
      <c r="A1107" s="48"/>
      <c r="B1107" s="48"/>
      <c r="C1107" s="48"/>
      <c r="D1107" s="48"/>
      <c r="E1107" s="48"/>
      <c r="F1107" s="48"/>
      <c r="G1107" s="48"/>
      <c r="H1107" s="48"/>
      <c r="I1107" s="48"/>
      <c r="J1107" s="48"/>
      <c r="K1107" s="48"/>
      <c r="L1107" s="48"/>
      <c r="M1107" s="48"/>
      <c r="N1107" s="48"/>
      <c r="O1107" s="48"/>
      <c r="P1107" s="48"/>
    </row>
    <row r="1108" spans="1:16">
      <c r="A1108" s="48"/>
      <c r="B1108" s="48"/>
      <c r="C1108" s="48"/>
      <c r="D1108" s="48"/>
      <c r="E1108" s="48"/>
      <c r="F1108" s="48"/>
      <c r="G1108" s="48"/>
      <c r="H1108" s="48"/>
      <c r="I1108" s="48"/>
      <c r="J1108" s="48"/>
      <c r="K1108" s="48"/>
      <c r="L1108" s="48"/>
      <c r="M1108" s="48"/>
      <c r="N1108" s="48"/>
      <c r="O1108" s="48"/>
      <c r="P1108" s="48"/>
    </row>
    <row r="1109" spans="1:16">
      <c r="A1109" s="48"/>
      <c r="B1109" s="48"/>
      <c r="C1109" s="48"/>
      <c r="D1109" s="48"/>
      <c r="E1109" s="48"/>
      <c r="F1109" s="48"/>
      <c r="G1109" s="48"/>
      <c r="H1109" s="48"/>
      <c r="I1109" s="48"/>
      <c r="J1109" s="48"/>
      <c r="K1109" s="48"/>
      <c r="L1109" s="48"/>
      <c r="M1109" s="48"/>
      <c r="N1109" s="48"/>
      <c r="O1109" s="48"/>
      <c r="P1109" s="48"/>
    </row>
    <row r="1110" spans="1:16">
      <c r="A1110" s="48"/>
      <c r="B1110" s="48"/>
      <c r="C1110" s="48"/>
      <c r="D1110" s="48"/>
      <c r="E1110" s="48"/>
      <c r="F1110" s="48"/>
      <c r="G1110" s="48"/>
      <c r="H1110" s="48"/>
      <c r="I1110" s="48"/>
      <c r="J1110" s="48"/>
      <c r="K1110" s="48"/>
      <c r="L1110" s="48"/>
      <c r="M1110" s="48"/>
      <c r="N1110" s="48"/>
      <c r="O1110" s="48"/>
      <c r="P1110" s="48"/>
    </row>
    <row r="1111" spans="1:16">
      <c r="A1111" s="48"/>
      <c r="B1111" s="48"/>
      <c r="C1111" s="48"/>
      <c r="D1111" s="48"/>
      <c r="E1111" s="48"/>
      <c r="F1111" s="48"/>
      <c r="G1111" s="48"/>
      <c r="H1111" s="48"/>
      <c r="I1111" s="48"/>
      <c r="J1111" s="48"/>
      <c r="K1111" s="48"/>
      <c r="L1111" s="48"/>
      <c r="M1111" s="48"/>
      <c r="N1111" s="48"/>
      <c r="O1111" s="48"/>
      <c r="P1111" s="48"/>
    </row>
    <row r="1112" spans="1:16">
      <c r="A1112" s="48"/>
      <c r="B1112" s="48"/>
      <c r="C1112" s="48"/>
      <c r="D1112" s="48"/>
      <c r="E1112" s="48"/>
      <c r="F1112" s="48"/>
      <c r="G1112" s="48"/>
      <c r="H1112" s="48"/>
      <c r="I1112" s="48"/>
      <c r="J1112" s="48"/>
      <c r="K1112" s="48"/>
      <c r="L1112" s="48"/>
      <c r="M1112" s="48"/>
      <c r="N1112" s="48"/>
      <c r="O1112" s="48"/>
      <c r="P1112" s="48"/>
    </row>
    <row r="1113" spans="1:16">
      <c r="A1113" s="48"/>
      <c r="B1113" s="48"/>
      <c r="C1113" s="48"/>
      <c r="D1113" s="48"/>
      <c r="E1113" s="48"/>
      <c r="F1113" s="48"/>
      <c r="G1113" s="48"/>
      <c r="H1113" s="48"/>
      <c r="I1113" s="48"/>
      <c r="J1113" s="48"/>
      <c r="K1113" s="48"/>
      <c r="L1113" s="48"/>
      <c r="M1113" s="48"/>
      <c r="N1113" s="48"/>
      <c r="O1113" s="48"/>
      <c r="P1113" s="48"/>
    </row>
    <row r="1114" spans="1:16">
      <c r="A1114" s="48"/>
      <c r="B1114" s="48"/>
      <c r="C1114" s="48"/>
      <c r="D1114" s="48"/>
      <c r="E1114" s="48"/>
      <c r="F1114" s="48"/>
      <c r="G1114" s="48"/>
      <c r="H1114" s="48"/>
      <c r="I1114" s="48"/>
      <c r="J1114" s="48"/>
      <c r="K1114" s="48"/>
      <c r="L1114" s="48"/>
      <c r="M1114" s="48"/>
      <c r="N1114" s="48"/>
      <c r="O1114" s="48"/>
      <c r="P1114" s="48"/>
    </row>
    <row r="1115" spans="1:16">
      <c r="A1115" s="48"/>
      <c r="B1115" s="48"/>
      <c r="C1115" s="48"/>
      <c r="D1115" s="48"/>
      <c r="E1115" s="48"/>
      <c r="F1115" s="48"/>
      <c r="G1115" s="48"/>
      <c r="H1115" s="48"/>
      <c r="I1115" s="48"/>
      <c r="J1115" s="48"/>
      <c r="K1115" s="48"/>
      <c r="L1115" s="48"/>
      <c r="M1115" s="48"/>
      <c r="N1115" s="48"/>
      <c r="O1115" s="48"/>
      <c r="P1115" s="48"/>
    </row>
    <row r="1116" spans="1:16">
      <c r="A1116" s="48"/>
      <c r="B1116" s="48"/>
      <c r="C1116" s="48"/>
      <c r="D1116" s="48"/>
      <c r="E1116" s="48"/>
      <c r="F1116" s="48"/>
      <c r="G1116" s="48"/>
      <c r="H1116" s="48"/>
      <c r="I1116" s="48"/>
      <c r="J1116" s="48"/>
      <c r="K1116" s="48"/>
      <c r="L1116" s="48"/>
      <c r="M1116" s="48"/>
      <c r="N1116" s="48"/>
      <c r="O1116" s="48"/>
      <c r="P1116" s="48"/>
    </row>
    <row r="1117" spans="1:16">
      <c r="A1117" s="48"/>
      <c r="B1117" s="48"/>
      <c r="C1117" s="48"/>
      <c r="D1117" s="48"/>
      <c r="E1117" s="48"/>
      <c r="F1117" s="48"/>
      <c r="G1117" s="48"/>
      <c r="H1117" s="48"/>
      <c r="I1117" s="48"/>
      <c r="J1117" s="48"/>
      <c r="K1117" s="48"/>
      <c r="L1117" s="48"/>
      <c r="M1117" s="48"/>
      <c r="N1117" s="48"/>
      <c r="O1117" s="48"/>
      <c r="P1117" s="48"/>
    </row>
    <row r="1118" spans="1:16">
      <c r="A1118" s="48"/>
      <c r="B1118" s="48"/>
      <c r="C1118" s="48"/>
      <c r="D1118" s="48"/>
      <c r="E1118" s="48"/>
      <c r="F1118" s="48"/>
      <c r="G1118" s="48"/>
      <c r="H1118" s="48"/>
      <c r="I1118" s="48"/>
      <c r="J1118" s="48"/>
      <c r="K1118" s="48"/>
      <c r="L1118" s="48"/>
      <c r="M1118" s="48"/>
      <c r="N1118" s="48"/>
      <c r="O1118" s="48"/>
      <c r="P1118" s="48"/>
    </row>
    <row r="1119" spans="1:16">
      <c r="A1119" s="48"/>
      <c r="B1119" s="48"/>
      <c r="C1119" s="48"/>
      <c r="D1119" s="48"/>
      <c r="E1119" s="48"/>
      <c r="F1119" s="48"/>
      <c r="G1119" s="48"/>
      <c r="H1119" s="48"/>
      <c r="I1119" s="48"/>
      <c r="J1119" s="48"/>
      <c r="K1119" s="48"/>
      <c r="L1119" s="48"/>
      <c r="M1119" s="48"/>
      <c r="N1119" s="48"/>
      <c r="O1119" s="48"/>
      <c r="P1119" s="48"/>
    </row>
    <row r="1120" spans="1:16">
      <c r="A1120" s="48"/>
      <c r="B1120" s="48"/>
      <c r="C1120" s="48"/>
      <c r="D1120" s="48"/>
      <c r="E1120" s="48"/>
      <c r="F1120" s="48"/>
      <c r="G1120" s="48"/>
      <c r="H1120" s="48"/>
      <c r="I1120" s="48"/>
      <c r="J1120" s="48"/>
      <c r="K1120" s="48"/>
      <c r="L1120" s="48"/>
      <c r="M1120" s="48"/>
      <c r="N1120" s="48"/>
      <c r="O1120" s="48"/>
      <c r="P1120" s="48"/>
    </row>
    <row r="1121" spans="1:16">
      <c r="A1121" s="48"/>
      <c r="B1121" s="48"/>
      <c r="C1121" s="48"/>
      <c r="D1121" s="48"/>
      <c r="E1121" s="48"/>
      <c r="F1121" s="48"/>
      <c r="G1121" s="48"/>
      <c r="H1121" s="48"/>
      <c r="I1121" s="48"/>
      <c r="J1121" s="48"/>
      <c r="K1121" s="48"/>
      <c r="L1121" s="48"/>
      <c r="M1121" s="48"/>
      <c r="N1121" s="48"/>
      <c r="O1121" s="48"/>
      <c r="P1121" s="48"/>
    </row>
    <row r="1122" spans="1:16">
      <c r="A1122" s="48"/>
      <c r="B1122" s="48"/>
      <c r="C1122" s="48"/>
      <c r="D1122" s="48"/>
      <c r="E1122" s="48"/>
      <c r="F1122" s="48"/>
      <c r="G1122" s="48"/>
      <c r="H1122" s="48"/>
      <c r="I1122" s="48"/>
      <c r="J1122" s="48"/>
      <c r="K1122" s="48"/>
      <c r="L1122" s="48"/>
      <c r="M1122" s="48"/>
      <c r="N1122" s="48"/>
      <c r="O1122" s="48"/>
      <c r="P1122" s="48"/>
    </row>
    <row r="1123" spans="1:16">
      <c r="A1123" s="48"/>
      <c r="B1123" s="48"/>
      <c r="C1123" s="48"/>
      <c r="D1123" s="48"/>
      <c r="E1123" s="48"/>
      <c r="F1123" s="48"/>
      <c r="G1123" s="48"/>
      <c r="H1123" s="48"/>
      <c r="I1123" s="48"/>
      <c r="J1123" s="48"/>
      <c r="K1123" s="48"/>
      <c r="L1123" s="48"/>
      <c r="M1123" s="48"/>
      <c r="N1123" s="48"/>
      <c r="O1123" s="48"/>
      <c r="P1123" s="48"/>
    </row>
    <row r="1124" spans="1:16">
      <c r="A1124" s="48"/>
      <c r="B1124" s="48"/>
      <c r="C1124" s="48"/>
      <c r="D1124" s="48"/>
      <c r="E1124" s="48"/>
      <c r="F1124" s="48"/>
      <c r="G1124" s="48"/>
      <c r="H1124" s="48"/>
      <c r="I1124" s="48"/>
      <c r="J1124" s="48"/>
      <c r="K1124" s="48"/>
      <c r="L1124" s="48"/>
      <c r="M1124" s="48"/>
      <c r="N1124" s="48"/>
      <c r="O1124" s="48"/>
      <c r="P1124" s="48"/>
    </row>
    <row r="1125" spans="1:16">
      <c r="A1125" s="48"/>
      <c r="B1125" s="48"/>
      <c r="C1125" s="48"/>
      <c r="D1125" s="48"/>
      <c r="E1125" s="48"/>
      <c r="F1125" s="48"/>
      <c r="G1125" s="48"/>
      <c r="H1125" s="48"/>
      <c r="I1125" s="48"/>
      <c r="J1125" s="48"/>
      <c r="K1125" s="48"/>
      <c r="L1125" s="48"/>
      <c r="M1125" s="48"/>
      <c r="N1125" s="48"/>
      <c r="O1125" s="48"/>
      <c r="P1125" s="48"/>
    </row>
    <row r="1126" spans="1:16">
      <c r="A1126" s="48"/>
      <c r="B1126" s="48"/>
      <c r="C1126" s="48"/>
      <c r="D1126" s="48"/>
      <c r="E1126" s="48"/>
      <c r="F1126" s="48"/>
      <c r="G1126" s="48"/>
      <c r="H1126" s="48"/>
      <c r="I1126" s="48"/>
      <c r="J1126" s="48"/>
      <c r="K1126" s="48"/>
      <c r="L1126" s="48"/>
      <c r="M1126" s="48"/>
      <c r="N1126" s="48"/>
      <c r="O1126" s="48"/>
      <c r="P1126" s="48"/>
    </row>
    <row r="1127" spans="1:16">
      <c r="A1127" s="48"/>
      <c r="B1127" s="48"/>
      <c r="C1127" s="48"/>
      <c r="D1127" s="48"/>
      <c r="E1127" s="48"/>
      <c r="F1127" s="48"/>
      <c r="G1127" s="48"/>
      <c r="H1127" s="48"/>
      <c r="I1127" s="48"/>
      <c r="J1127" s="48"/>
      <c r="K1127" s="48"/>
      <c r="L1127" s="48"/>
      <c r="M1127" s="48"/>
      <c r="N1127" s="48"/>
      <c r="O1127" s="48"/>
      <c r="P1127" s="48"/>
    </row>
    <row r="1128" spans="1:16">
      <c r="A1128" s="48"/>
      <c r="B1128" s="48"/>
      <c r="C1128" s="48"/>
      <c r="D1128" s="48"/>
      <c r="E1128" s="48"/>
      <c r="F1128" s="48"/>
      <c r="G1128" s="48"/>
      <c r="H1128" s="48"/>
      <c r="I1128" s="48"/>
      <c r="J1128" s="48"/>
      <c r="K1128" s="48"/>
      <c r="L1128" s="48"/>
      <c r="M1128" s="48"/>
      <c r="N1128" s="48"/>
      <c r="O1128" s="48"/>
      <c r="P1128" s="48"/>
    </row>
    <row r="1129" spans="1:16">
      <c r="A1129" s="48"/>
      <c r="B1129" s="48"/>
      <c r="C1129" s="48"/>
      <c r="D1129" s="48"/>
      <c r="E1129" s="48"/>
      <c r="F1129" s="48"/>
      <c r="G1129" s="48"/>
      <c r="H1129" s="48"/>
      <c r="I1129" s="48"/>
      <c r="J1129" s="48"/>
      <c r="K1129" s="48"/>
      <c r="L1129" s="48"/>
      <c r="M1129" s="48"/>
      <c r="N1129" s="48"/>
      <c r="O1129" s="48"/>
      <c r="P1129" s="48"/>
    </row>
    <row r="1130" spans="1:16">
      <c r="A1130" s="48"/>
      <c r="B1130" s="48"/>
      <c r="C1130" s="48"/>
      <c r="D1130" s="48"/>
      <c r="E1130" s="48"/>
      <c r="F1130" s="48"/>
      <c r="G1130" s="48"/>
      <c r="H1130" s="48"/>
      <c r="I1130" s="48"/>
      <c r="J1130" s="48"/>
      <c r="K1130" s="48"/>
      <c r="L1130" s="48"/>
      <c r="M1130" s="48"/>
      <c r="N1130" s="48"/>
      <c r="O1130" s="48"/>
      <c r="P1130" s="48"/>
    </row>
    <row r="1131" spans="1:16">
      <c r="A1131" s="48"/>
      <c r="B1131" s="48"/>
      <c r="C1131" s="48"/>
      <c r="D1131" s="48"/>
      <c r="E1131" s="48"/>
      <c r="F1131" s="48"/>
      <c r="G1131" s="48"/>
      <c r="H1131" s="48"/>
      <c r="I1131" s="48"/>
      <c r="J1131" s="48"/>
      <c r="K1131" s="48"/>
      <c r="L1131" s="48"/>
      <c r="M1131" s="48"/>
      <c r="N1131" s="48"/>
      <c r="O1131" s="48"/>
      <c r="P1131" s="48"/>
    </row>
    <row r="1132" spans="1:16">
      <c r="A1132" s="48"/>
      <c r="B1132" s="48"/>
      <c r="C1132" s="48"/>
      <c r="D1132" s="48"/>
      <c r="E1132" s="48"/>
      <c r="F1132" s="48"/>
      <c r="G1132" s="48"/>
      <c r="H1132" s="48"/>
      <c r="I1132" s="48"/>
      <c r="J1132" s="48"/>
      <c r="K1132" s="48"/>
      <c r="L1132" s="48"/>
      <c r="M1132" s="48"/>
      <c r="N1132" s="48"/>
      <c r="O1132" s="48"/>
      <c r="P1132" s="48"/>
    </row>
    <row r="1133" spans="1:16">
      <c r="A1133" s="48"/>
      <c r="B1133" s="48"/>
      <c r="C1133" s="48"/>
      <c r="D1133" s="48"/>
      <c r="E1133" s="48"/>
      <c r="F1133" s="48"/>
      <c r="G1133" s="48"/>
      <c r="H1133" s="48"/>
      <c r="I1133" s="48"/>
      <c r="J1133" s="48"/>
      <c r="K1133" s="48"/>
      <c r="L1133" s="48"/>
      <c r="M1133" s="48"/>
      <c r="N1133" s="48"/>
      <c r="O1133" s="48"/>
      <c r="P1133" s="48"/>
    </row>
    <row r="1134" spans="1:16">
      <c r="A1134" s="48"/>
      <c r="B1134" s="48"/>
      <c r="C1134" s="48"/>
      <c r="D1134" s="48"/>
      <c r="E1134" s="48"/>
      <c r="F1134" s="48"/>
      <c r="G1134" s="48"/>
      <c r="H1134" s="48"/>
      <c r="I1134" s="48"/>
      <c r="J1134" s="48"/>
      <c r="K1134" s="48"/>
      <c r="L1134" s="48"/>
      <c r="M1134" s="48"/>
      <c r="N1134" s="48"/>
      <c r="O1134" s="48"/>
      <c r="P1134" s="48"/>
    </row>
    <row r="1135" spans="1:16">
      <c r="A1135" s="48"/>
      <c r="B1135" s="48"/>
      <c r="C1135" s="48"/>
      <c r="D1135" s="48"/>
      <c r="E1135" s="48"/>
      <c r="F1135" s="48"/>
      <c r="G1135" s="48"/>
      <c r="H1135" s="48"/>
      <c r="I1135" s="48"/>
      <c r="J1135" s="48"/>
      <c r="K1135" s="48"/>
      <c r="L1135" s="48"/>
      <c r="M1135" s="48"/>
      <c r="N1135" s="48"/>
      <c r="O1135" s="48"/>
      <c r="P1135" s="48"/>
    </row>
    <row r="1136" spans="1:16">
      <c r="A1136" s="48"/>
      <c r="B1136" s="48"/>
      <c r="C1136" s="48"/>
      <c r="D1136" s="48"/>
      <c r="E1136" s="48"/>
      <c r="F1136" s="48"/>
      <c r="G1136" s="48"/>
      <c r="H1136" s="48"/>
      <c r="I1136" s="48"/>
      <c r="J1136" s="48"/>
      <c r="K1136" s="48"/>
      <c r="L1136" s="48"/>
      <c r="M1136" s="48"/>
      <c r="N1136" s="48"/>
      <c r="O1136" s="48"/>
      <c r="P1136" s="48"/>
    </row>
    <row r="1137" spans="1:16">
      <c r="A1137" s="48"/>
      <c r="B1137" s="48"/>
      <c r="C1137" s="48"/>
      <c r="D1137" s="48"/>
      <c r="E1137" s="48"/>
      <c r="F1137" s="48"/>
      <c r="G1137" s="48"/>
      <c r="H1137" s="48"/>
      <c r="I1137" s="48"/>
      <c r="J1137" s="48"/>
      <c r="K1137" s="48"/>
      <c r="L1137" s="48"/>
      <c r="M1137" s="48"/>
      <c r="N1137" s="48"/>
      <c r="O1137" s="48"/>
      <c r="P1137" s="48"/>
    </row>
    <row r="1138" spans="1:16">
      <c r="A1138" s="48"/>
      <c r="B1138" s="48"/>
      <c r="C1138" s="48"/>
      <c r="D1138" s="48"/>
      <c r="E1138" s="48"/>
      <c r="F1138" s="48"/>
      <c r="G1138" s="48"/>
      <c r="H1138" s="48"/>
      <c r="I1138" s="48"/>
      <c r="J1138" s="48"/>
      <c r="K1138" s="48"/>
      <c r="L1138" s="48"/>
      <c r="M1138" s="48"/>
      <c r="N1138" s="48"/>
      <c r="O1138" s="48"/>
      <c r="P1138" s="48"/>
    </row>
    <row r="1139" spans="1:16">
      <c r="A1139" s="48"/>
      <c r="B1139" s="48"/>
      <c r="C1139" s="48"/>
      <c r="D1139" s="48"/>
      <c r="E1139" s="48"/>
      <c r="F1139" s="48"/>
      <c r="G1139" s="48"/>
      <c r="H1139" s="48"/>
      <c r="I1139" s="48"/>
      <c r="J1139" s="48"/>
      <c r="K1139" s="48"/>
      <c r="L1139" s="48"/>
      <c r="M1139" s="48"/>
      <c r="N1139" s="48"/>
      <c r="O1139" s="48"/>
      <c r="P1139" s="48"/>
    </row>
    <row r="1140" spans="1:16">
      <c r="A1140" s="48"/>
      <c r="B1140" s="48"/>
      <c r="C1140" s="48"/>
      <c r="D1140" s="48"/>
      <c r="E1140" s="48"/>
      <c r="F1140" s="48"/>
      <c r="G1140" s="48"/>
      <c r="H1140" s="48"/>
      <c r="I1140" s="48"/>
      <c r="J1140" s="48"/>
      <c r="K1140" s="48"/>
      <c r="L1140" s="48"/>
      <c r="M1140" s="48"/>
      <c r="N1140" s="48"/>
      <c r="O1140" s="48"/>
      <c r="P1140" s="48"/>
    </row>
    <row r="1141" spans="1:16">
      <c r="A1141" s="48"/>
      <c r="B1141" s="48"/>
      <c r="C1141" s="48"/>
      <c r="D1141" s="48"/>
      <c r="E1141" s="48"/>
      <c r="F1141" s="48"/>
      <c r="G1141" s="48"/>
      <c r="H1141" s="48"/>
      <c r="I1141" s="48"/>
      <c r="J1141" s="48"/>
      <c r="K1141" s="48"/>
      <c r="L1141" s="48"/>
      <c r="M1141" s="48"/>
      <c r="N1141" s="48"/>
      <c r="O1141" s="48"/>
      <c r="P1141" s="48"/>
    </row>
    <row r="1142" spans="1:16">
      <c r="A1142" s="48"/>
      <c r="B1142" s="48"/>
      <c r="C1142" s="48"/>
      <c r="D1142" s="48"/>
      <c r="E1142" s="48"/>
      <c r="F1142" s="48"/>
      <c r="G1142" s="48"/>
      <c r="H1142" s="48"/>
      <c r="I1142" s="48"/>
      <c r="J1142" s="48"/>
      <c r="K1142" s="48"/>
      <c r="L1142" s="48"/>
      <c r="M1142" s="48"/>
      <c r="N1142" s="48"/>
      <c r="O1142" s="48"/>
      <c r="P1142" s="48"/>
    </row>
    <row r="1143" spans="1:16">
      <c r="A1143" s="48"/>
      <c r="B1143" s="48"/>
      <c r="C1143" s="48"/>
      <c r="D1143" s="48"/>
      <c r="E1143" s="48"/>
      <c r="F1143" s="48"/>
      <c r="G1143" s="48"/>
      <c r="H1143" s="48"/>
      <c r="I1143" s="48"/>
      <c r="J1143" s="48"/>
      <c r="K1143" s="48"/>
      <c r="L1143" s="48"/>
      <c r="M1143" s="48"/>
      <c r="N1143" s="48"/>
      <c r="O1143" s="48"/>
      <c r="P1143" s="48"/>
    </row>
    <row r="1144" spans="1:16">
      <c r="A1144" s="48"/>
      <c r="B1144" s="48"/>
      <c r="C1144" s="48"/>
      <c r="D1144" s="48"/>
      <c r="E1144" s="48"/>
      <c r="F1144" s="48"/>
      <c r="G1144" s="48"/>
      <c r="H1144" s="48"/>
      <c r="I1144" s="48"/>
      <c r="J1144" s="48"/>
      <c r="K1144" s="48"/>
      <c r="L1144" s="48"/>
      <c r="M1144" s="48"/>
      <c r="N1144" s="48"/>
      <c r="O1144" s="48"/>
      <c r="P1144" s="48"/>
    </row>
    <row r="1145" spans="1:16">
      <c r="A1145" s="48"/>
      <c r="B1145" s="48"/>
      <c r="C1145" s="48"/>
      <c r="D1145" s="48"/>
      <c r="E1145" s="48"/>
      <c r="F1145" s="48"/>
      <c r="G1145" s="48"/>
      <c r="H1145" s="48"/>
      <c r="I1145" s="48"/>
      <c r="J1145" s="48"/>
      <c r="K1145" s="48"/>
      <c r="L1145" s="48"/>
      <c r="M1145" s="48"/>
      <c r="N1145" s="48"/>
      <c r="O1145" s="48"/>
      <c r="P1145" s="48"/>
    </row>
    <row r="1146" spans="1:16">
      <c r="A1146" s="48"/>
      <c r="B1146" s="48"/>
      <c r="C1146" s="48"/>
      <c r="D1146" s="48"/>
      <c r="E1146" s="48"/>
      <c r="F1146" s="48"/>
      <c r="G1146" s="48"/>
      <c r="H1146" s="48"/>
      <c r="I1146" s="48"/>
      <c r="J1146" s="48"/>
      <c r="K1146" s="48"/>
      <c r="L1146" s="48"/>
      <c r="M1146" s="48"/>
      <c r="N1146" s="48"/>
      <c r="O1146" s="48"/>
      <c r="P1146" s="48"/>
    </row>
    <row r="1147" spans="1:16">
      <c r="A1147" s="48"/>
      <c r="B1147" s="48"/>
      <c r="C1147" s="48"/>
      <c r="D1147" s="48"/>
      <c r="E1147" s="48"/>
      <c r="F1147" s="48"/>
      <c r="G1147" s="48"/>
      <c r="H1147" s="48"/>
      <c r="I1147" s="48"/>
      <c r="J1147" s="48"/>
      <c r="K1147" s="48"/>
      <c r="L1147" s="48"/>
      <c r="M1147" s="48"/>
      <c r="N1147" s="48"/>
      <c r="O1147" s="48"/>
      <c r="P1147" s="48"/>
    </row>
    <row r="1148" spans="1:16">
      <c r="A1148" s="48"/>
      <c r="B1148" s="48"/>
      <c r="C1148" s="48"/>
      <c r="D1148" s="48"/>
      <c r="E1148" s="48"/>
      <c r="F1148" s="48"/>
      <c r="G1148" s="48"/>
      <c r="H1148" s="48"/>
      <c r="I1148" s="48"/>
      <c r="J1148" s="48"/>
      <c r="K1148" s="48"/>
      <c r="L1148" s="48"/>
      <c r="M1148" s="48"/>
      <c r="N1148" s="48"/>
      <c r="O1148" s="48"/>
      <c r="P1148" s="48"/>
    </row>
    <row r="1149" spans="1:16">
      <c r="A1149" s="48"/>
      <c r="B1149" s="48"/>
      <c r="C1149" s="48"/>
      <c r="D1149" s="48"/>
      <c r="E1149" s="48"/>
      <c r="F1149" s="48"/>
      <c r="G1149" s="48"/>
      <c r="H1149" s="48"/>
      <c r="I1149" s="48"/>
      <c r="J1149" s="48"/>
      <c r="K1149" s="48"/>
      <c r="L1149" s="48"/>
      <c r="M1149" s="48"/>
      <c r="N1149" s="48"/>
      <c r="O1149" s="48"/>
      <c r="P1149" s="48"/>
    </row>
    <row r="1150" spans="1:16">
      <c r="A1150" s="48"/>
      <c r="B1150" s="48"/>
      <c r="C1150" s="48"/>
      <c r="D1150" s="48"/>
      <c r="E1150" s="48"/>
      <c r="F1150" s="48"/>
      <c r="G1150" s="48"/>
      <c r="H1150" s="48"/>
      <c r="I1150" s="48"/>
      <c r="J1150" s="48"/>
      <c r="K1150" s="48"/>
      <c r="L1150" s="48"/>
      <c r="M1150" s="48"/>
      <c r="N1150" s="48"/>
      <c r="O1150" s="48"/>
      <c r="P1150" s="48"/>
    </row>
    <row r="1151" spans="1:16">
      <c r="A1151" s="48"/>
      <c r="B1151" s="48"/>
      <c r="C1151" s="48"/>
      <c r="D1151" s="48"/>
      <c r="E1151" s="48"/>
      <c r="F1151" s="48"/>
      <c r="G1151" s="48"/>
      <c r="H1151" s="48"/>
      <c r="I1151" s="48"/>
      <c r="J1151" s="48"/>
      <c r="K1151" s="48"/>
      <c r="L1151" s="48"/>
      <c r="M1151" s="48"/>
      <c r="N1151" s="48"/>
      <c r="O1151" s="48"/>
      <c r="P1151" s="48"/>
    </row>
    <row r="1152" spans="1:16">
      <c r="A1152" s="48"/>
      <c r="B1152" s="48"/>
      <c r="C1152" s="48"/>
      <c r="D1152" s="48"/>
      <c r="E1152" s="48"/>
      <c r="F1152" s="48"/>
      <c r="G1152" s="48"/>
      <c r="H1152" s="48"/>
      <c r="I1152" s="48"/>
      <c r="J1152" s="48"/>
      <c r="K1152" s="48"/>
      <c r="L1152" s="48"/>
      <c r="M1152" s="48"/>
      <c r="N1152" s="48"/>
      <c r="O1152" s="48"/>
      <c r="P1152" s="48"/>
    </row>
    <row r="1153" spans="1:16">
      <c r="A1153" s="48"/>
      <c r="B1153" s="48"/>
      <c r="C1153" s="48"/>
      <c r="D1153" s="48"/>
      <c r="E1153" s="48"/>
      <c r="F1153" s="48"/>
      <c r="G1153" s="48"/>
      <c r="H1153" s="48"/>
      <c r="I1153" s="48"/>
      <c r="J1153" s="48"/>
      <c r="K1153" s="48"/>
      <c r="L1153" s="48"/>
      <c r="M1153" s="48"/>
      <c r="N1153" s="48"/>
      <c r="O1153" s="48"/>
      <c r="P1153" s="48"/>
    </row>
    <row r="1154" spans="1:16">
      <c r="A1154" s="48"/>
      <c r="B1154" s="48"/>
      <c r="C1154" s="48"/>
      <c r="D1154" s="48"/>
      <c r="E1154" s="48"/>
      <c r="F1154" s="48"/>
      <c r="G1154" s="48"/>
      <c r="H1154" s="48"/>
      <c r="I1154" s="48"/>
      <c r="J1154" s="48"/>
      <c r="K1154" s="48"/>
      <c r="L1154" s="48"/>
      <c r="M1154" s="48"/>
      <c r="N1154" s="48"/>
      <c r="O1154" s="48"/>
      <c r="P1154" s="48"/>
    </row>
    <row r="1155" spans="1:16">
      <c r="A1155" s="48"/>
      <c r="B1155" s="48"/>
      <c r="C1155" s="48"/>
      <c r="D1155" s="48"/>
      <c r="E1155" s="48"/>
      <c r="F1155" s="48"/>
      <c r="G1155" s="48"/>
      <c r="H1155" s="48"/>
      <c r="I1155" s="48"/>
      <c r="J1155" s="48"/>
      <c r="K1155" s="48"/>
      <c r="L1155" s="48"/>
      <c r="M1155" s="48"/>
      <c r="N1155" s="48"/>
      <c r="O1155" s="48"/>
      <c r="P1155" s="48"/>
    </row>
    <row r="1156" spans="1:16">
      <c r="A1156" s="48"/>
      <c r="B1156" s="48"/>
      <c r="C1156" s="48"/>
      <c r="D1156" s="48"/>
      <c r="E1156" s="48"/>
      <c r="F1156" s="48"/>
      <c r="G1156" s="48"/>
      <c r="H1156" s="48"/>
      <c r="I1156" s="48"/>
      <c r="J1156" s="48"/>
      <c r="K1156" s="48"/>
      <c r="L1156" s="48"/>
      <c r="M1156" s="48"/>
      <c r="N1156" s="48"/>
      <c r="O1156" s="48"/>
      <c r="P1156" s="48"/>
    </row>
    <row r="1157" spans="1:16">
      <c r="A1157" s="48"/>
      <c r="B1157" s="48"/>
      <c r="C1157" s="48"/>
      <c r="D1157" s="48"/>
      <c r="E1157" s="48"/>
      <c r="F1157" s="48"/>
      <c r="G1157" s="48"/>
      <c r="H1157" s="48"/>
      <c r="I1157" s="48"/>
      <c r="J1157" s="48"/>
      <c r="K1157" s="48"/>
      <c r="L1157" s="48"/>
      <c r="M1157" s="48"/>
      <c r="N1157" s="48"/>
      <c r="O1157" s="48"/>
      <c r="P1157" s="48"/>
    </row>
    <row r="1158" spans="1:16">
      <c r="A1158" s="48"/>
      <c r="B1158" s="48"/>
      <c r="C1158" s="48"/>
      <c r="D1158" s="48"/>
      <c r="E1158" s="48"/>
      <c r="F1158" s="48"/>
      <c r="G1158" s="48"/>
      <c r="H1158" s="48"/>
      <c r="I1158" s="48"/>
      <c r="J1158" s="48"/>
      <c r="K1158" s="48"/>
      <c r="L1158" s="48"/>
      <c r="M1158" s="48"/>
      <c r="N1158" s="48"/>
      <c r="O1158" s="48"/>
      <c r="P1158" s="48"/>
    </row>
    <row r="1159" spans="1:16">
      <c r="A1159" s="48"/>
      <c r="B1159" s="48"/>
      <c r="C1159" s="48"/>
      <c r="D1159" s="48"/>
      <c r="E1159" s="48"/>
      <c r="F1159" s="48"/>
      <c r="G1159" s="48"/>
      <c r="H1159" s="48"/>
      <c r="I1159" s="48"/>
      <c r="J1159" s="48"/>
      <c r="K1159" s="48"/>
      <c r="L1159" s="48"/>
      <c r="M1159" s="48"/>
      <c r="N1159" s="48"/>
      <c r="O1159" s="48"/>
      <c r="P1159" s="48"/>
    </row>
    <row r="1160" spans="1:16">
      <c r="A1160" s="48"/>
      <c r="B1160" s="48"/>
      <c r="C1160" s="48"/>
      <c r="D1160" s="48"/>
      <c r="E1160" s="48"/>
      <c r="F1160" s="48"/>
      <c r="G1160" s="48"/>
      <c r="H1160" s="48"/>
      <c r="I1160" s="48"/>
      <c r="J1160" s="48"/>
      <c r="K1160" s="48"/>
      <c r="L1160" s="48"/>
      <c r="M1160" s="48"/>
      <c r="N1160" s="48"/>
      <c r="O1160" s="48"/>
      <c r="P1160" s="48"/>
    </row>
    <row r="1161" spans="1:16">
      <c r="A1161" s="48"/>
      <c r="B1161" s="48"/>
      <c r="C1161" s="48"/>
      <c r="D1161" s="48"/>
      <c r="E1161" s="48"/>
      <c r="F1161" s="48"/>
      <c r="G1161" s="48"/>
      <c r="H1161" s="48"/>
      <c r="I1161" s="48"/>
      <c r="J1161" s="48"/>
      <c r="K1161" s="48"/>
      <c r="L1161" s="48"/>
      <c r="M1161" s="48"/>
      <c r="N1161" s="48"/>
      <c r="O1161" s="48"/>
      <c r="P1161" s="48"/>
    </row>
    <row r="1162" spans="1:16">
      <c r="A1162" s="48"/>
      <c r="B1162" s="48"/>
      <c r="C1162" s="48"/>
      <c r="D1162" s="48"/>
      <c r="E1162" s="48"/>
      <c r="F1162" s="48"/>
      <c r="G1162" s="48"/>
      <c r="H1162" s="48"/>
      <c r="I1162" s="48"/>
      <c r="J1162" s="48"/>
      <c r="K1162" s="48"/>
      <c r="L1162" s="48"/>
      <c r="M1162" s="48"/>
      <c r="N1162" s="48"/>
      <c r="O1162" s="48"/>
      <c r="P1162" s="48"/>
    </row>
    <row r="1163" spans="1:16">
      <c r="A1163" s="48"/>
      <c r="B1163" s="48"/>
      <c r="C1163" s="48"/>
      <c r="D1163" s="48"/>
      <c r="E1163" s="48"/>
      <c r="F1163" s="48"/>
      <c r="G1163" s="48"/>
      <c r="H1163" s="48"/>
      <c r="I1163" s="48"/>
      <c r="J1163" s="48"/>
      <c r="K1163" s="48"/>
      <c r="L1163" s="48"/>
      <c r="M1163" s="48"/>
      <c r="N1163" s="48"/>
      <c r="O1163" s="48"/>
      <c r="P1163" s="48"/>
    </row>
    <row r="1164" spans="1:16">
      <c r="A1164" s="48"/>
      <c r="B1164" s="48"/>
      <c r="C1164" s="48"/>
      <c r="D1164" s="48"/>
      <c r="E1164" s="48"/>
      <c r="F1164" s="48"/>
      <c r="G1164" s="48"/>
      <c r="H1164" s="48"/>
      <c r="I1164" s="48"/>
      <c r="J1164" s="48"/>
      <c r="K1164" s="48"/>
      <c r="L1164" s="48"/>
      <c r="M1164" s="48"/>
      <c r="N1164" s="48"/>
      <c r="O1164" s="48"/>
      <c r="P1164" s="48"/>
    </row>
    <row r="1165" spans="1:16">
      <c r="A1165" s="48"/>
      <c r="B1165" s="48"/>
      <c r="C1165" s="48"/>
      <c r="D1165" s="48"/>
      <c r="E1165" s="48"/>
      <c r="F1165" s="48"/>
      <c r="G1165" s="48"/>
      <c r="H1165" s="48"/>
      <c r="I1165" s="48"/>
      <c r="J1165" s="48"/>
      <c r="K1165" s="48"/>
      <c r="L1165" s="48"/>
      <c r="M1165" s="48"/>
      <c r="N1165" s="48"/>
      <c r="O1165" s="48"/>
      <c r="P1165" s="48"/>
    </row>
    <row r="1166" spans="1:16">
      <c r="A1166" s="48"/>
      <c r="B1166" s="48"/>
      <c r="C1166" s="48"/>
      <c r="D1166" s="48"/>
      <c r="E1166" s="48"/>
      <c r="F1166" s="48"/>
      <c r="G1166" s="48"/>
      <c r="H1166" s="48"/>
      <c r="I1166" s="48"/>
      <c r="J1166" s="48"/>
      <c r="K1166" s="48"/>
      <c r="L1166" s="48"/>
      <c r="M1166" s="48"/>
      <c r="N1166" s="48"/>
      <c r="O1166" s="48"/>
      <c r="P1166" s="48"/>
    </row>
    <row r="1167" spans="1:16">
      <c r="A1167" s="48"/>
      <c r="B1167" s="48"/>
      <c r="C1167" s="48"/>
      <c r="D1167" s="48"/>
      <c r="E1167" s="48"/>
      <c r="F1167" s="48"/>
      <c r="G1167" s="48"/>
      <c r="H1167" s="48"/>
      <c r="I1167" s="48"/>
      <c r="J1167" s="48"/>
      <c r="K1167" s="48"/>
      <c r="L1167" s="48"/>
      <c r="M1167" s="48"/>
      <c r="N1167" s="48"/>
      <c r="O1167" s="48"/>
      <c r="P1167" s="48"/>
    </row>
    <row r="1168" spans="1:16">
      <c r="A1168" s="48"/>
      <c r="B1168" s="48"/>
      <c r="C1168" s="48"/>
      <c r="D1168" s="48"/>
      <c r="E1168" s="48"/>
      <c r="F1168" s="48"/>
      <c r="G1168" s="48"/>
      <c r="H1168" s="48"/>
      <c r="I1168" s="48"/>
      <c r="J1168" s="48"/>
      <c r="K1168" s="48"/>
      <c r="L1168" s="48"/>
      <c r="M1168" s="48"/>
      <c r="N1168" s="48"/>
      <c r="O1168" s="48"/>
      <c r="P1168" s="48"/>
    </row>
    <row r="1169" spans="1:16">
      <c r="A1169" s="48"/>
      <c r="B1169" s="48"/>
      <c r="C1169" s="48"/>
      <c r="D1169" s="48"/>
      <c r="E1169" s="48"/>
      <c r="F1169" s="48"/>
      <c r="G1169" s="48"/>
      <c r="H1169" s="48"/>
      <c r="I1169" s="48"/>
      <c r="J1169" s="48"/>
      <c r="K1169" s="48"/>
      <c r="L1169" s="48"/>
      <c r="M1169" s="48"/>
      <c r="N1169" s="48"/>
      <c r="O1169" s="48"/>
      <c r="P1169" s="48"/>
    </row>
    <row r="1170" spans="1:16">
      <c r="A1170" s="48"/>
      <c r="B1170" s="48"/>
      <c r="C1170" s="48"/>
      <c r="D1170" s="48"/>
      <c r="E1170" s="48"/>
      <c r="F1170" s="48"/>
      <c r="G1170" s="48"/>
      <c r="H1170" s="48"/>
      <c r="I1170" s="48"/>
      <c r="J1170" s="48"/>
      <c r="K1170" s="48"/>
      <c r="L1170" s="48"/>
      <c r="M1170" s="48"/>
      <c r="N1170" s="48"/>
      <c r="O1170" s="48"/>
      <c r="P1170" s="48"/>
    </row>
    <row r="1171" spans="1:16">
      <c r="A1171" s="48"/>
      <c r="B1171" s="48"/>
      <c r="C1171" s="48"/>
      <c r="D1171" s="48"/>
      <c r="E1171" s="48"/>
      <c r="F1171" s="48"/>
      <c r="G1171" s="48"/>
      <c r="H1171" s="48"/>
      <c r="I1171" s="48"/>
      <c r="J1171" s="48"/>
      <c r="K1171" s="48"/>
      <c r="L1171" s="48"/>
      <c r="M1171" s="48"/>
      <c r="N1171" s="48"/>
      <c r="O1171" s="48"/>
      <c r="P1171" s="48"/>
    </row>
    <row r="1172" spans="1:16">
      <c r="A1172" s="48"/>
      <c r="B1172" s="48"/>
      <c r="C1172" s="48"/>
      <c r="D1172" s="48"/>
      <c r="E1172" s="48"/>
      <c r="F1172" s="48"/>
      <c r="G1172" s="48"/>
      <c r="H1172" s="48"/>
      <c r="I1172" s="48"/>
      <c r="J1172" s="48"/>
      <c r="K1172" s="48"/>
      <c r="L1172" s="48"/>
      <c r="M1172" s="48"/>
      <c r="N1172" s="48"/>
      <c r="O1172" s="48"/>
      <c r="P1172" s="48"/>
    </row>
    <row r="1173" spans="1:16">
      <c r="A1173" s="48"/>
      <c r="B1173" s="48"/>
      <c r="C1173" s="48"/>
      <c r="D1173" s="48"/>
      <c r="E1173" s="48"/>
      <c r="F1173" s="48"/>
      <c r="G1173" s="48"/>
      <c r="H1173" s="48"/>
      <c r="I1173" s="48"/>
      <c r="J1173" s="48"/>
      <c r="K1173" s="48"/>
      <c r="L1173" s="48"/>
      <c r="M1173" s="48"/>
      <c r="N1173" s="48"/>
      <c r="O1173" s="48"/>
      <c r="P1173" s="48"/>
    </row>
    <row r="1174" spans="1:16">
      <c r="A1174" s="48"/>
      <c r="B1174" s="48"/>
      <c r="C1174" s="48"/>
      <c r="D1174" s="48"/>
      <c r="E1174" s="48"/>
      <c r="F1174" s="48"/>
      <c r="G1174" s="48"/>
      <c r="H1174" s="48"/>
      <c r="I1174" s="48"/>
      <c r="J1174" s="48"/>
      <c r="K1174" s="48"/>
      <c r="L1174" s="48"/>
      <c r="M1174" s="48"/>
      <c r="N1174" s="48"/>
      <c r="O1174" s="48"/>
      <c r="P1174" s="48"/>
    </row>
    <row r="1175" spans="1:16">
      <c r="A1175" s="48"/>
      <c r="B1175" s="48"/>
      <c r="C1175" s="48"/>
      <c r="D1175" s="48"/>
      <c r="E1175" s="48"/>
      <c r="F1175" s="48"/>
      <c r="G1175" s="48"/>
      <c r="H1175" s="48"/>
      <c r="I1175" s="48"/>
      <c r="J1175" s="48"/>
      <c r="K1175" s="48"/>
      <c r="L1175" s="48"/>
      <c r="M1175" s="48"/>
      <c r="N1175" s="48"/>
      <c r="O1175" s="48"/>
      <c r="P1175" s="48"/>
    </row>
    <row r="1176" spans="1:16">
      <c r="A1176" s="48"/>
      <c r="B1176" s="48"/>
      <c r="C1176" s="48"/>
      <c r="D1176" s="48"/>
      <c r="E1176" s="48"/>
      <c r="F1176" s="48"/>
      <c r="G1176" s="48"/>
      <c r="H1176" s="48"/>
      <c r="I1176" s="48"/>
      <c r="J1176" s="48"/>
      <c r="K1176" s="48"/>
      <c r="L1176" s="48"/>
      <c r="M1176" s="48"/>
      <c r="N1176" s="48"/>
      <c r="O1176" s="48"/>
      <c r="P1176" s="48"/>
    </row>
    <row r="1177" spans="1:16">
      <c r="A1177" s="48"/>
      <c r="B1177" s="48"/>
      <c r="C1177" s="48"/>
      <c r="D1177" s="48"/>
      <c r="E1177" s="48"/>
      <c r="F1177" s="48"/>
      <c r="G1177" s="48"/>
      <c r="H1177" s="48"/>
      <c r="I1177" s="48"/>
      <c r="J1177" s="48"/>
      <c r="K1177" s="48"/>
      <c r="L1177" s="48"/>
      <c r="M1177" s="48"/>
      <c r="N1177" s="48"/>
      <c r="O1177" s="48"/>
      <c r="P1177" s="48"/>
    </row>
    <row r="1178" spans="1:16">
      <c r="A1178" s="48"/>
      <c r="B1178" s="48"/>
      <c r="C1178" s="48"/>
      <c r="D1178" s="48"/>
      <c r="E1178" s="48"/>
      <c r="F1178" s="48"/>
      <c r="G1178" s="48"/>
      <c r="H1178" s="48"/>
      <c r="I1178" s="48"/>
      <c r="J1178" s="48"/>
      <c r="K1178" s="48"/>
      <c r="L1178" s="48"/>
      <c r="M1178" s="48"/>
      <c r="N1178" s="48"/>
      <c r="O1178" s="48"/>
      <c r="P1178" s="48"/>
    </row>
    <row r="1179" spans="1:16">
      <c r="A1179" s="48"/>
      <c r="B1179" s="48"/>
      <c r="C1179" s="48"/>
      <c r="D1179" s="48"/>
      <c r="E1179" s="48"/>
      <c r="F1179" s="48"/>
      <c r="G1179" s="48"/>
      <c r="H1179" s="48"/>
      <c r="I1179" s="48"/>
      <c r="J1179" s="48"/>
      <c r="K1179" s="48"/>
      <c r="L1179" s="48"/>
      <c r="M1179" s="48"/>
      <c r="N1179" s="48"/>
      <c r="O1179" s="48"/>
      <c r="P1179" s="48"/>
    </row>
    <row r="1180" spans="1:16">
      <c r="A1180" s="48"/>
      <c r="B1180" s="48"/>
      <c r="C1180" s="48"/>
      <c r="D1180" s="48"/>
      <c r="E1180" s="48"/>
      <c r="F1180" s="48"/>
      <c r="G1180" s="48"/>
      <c r="H1180" s="48"/>
      <c r="I1180" s="48"/>
      <c r="J1180" s="48"/>
      <c r="K1180" s="48"/>
      <c r="L1180" s="48"/>
      <c r="M1180" s="48"/>
      <c r="N1180" s="48"/>
      <c r="O1180" s="48"/>
      <c r="P1180" s="48"/>
    </row>
    <row r="1181" spans="1:16">
      <c r="A1181" s="48"/>
      <c r="B1181" s="48"/>
      <c r="C1181" s="48"/>
      <c r="D1181" s="48"/>
      <c r="E1181" s="48"/>
      <c r="F1181" s="48"/>
      <c r="G1181" s="48"/>
      <c r="H1181" s="48"/>
      <c r="I1181" s="48"/>
      <c r="J1181" s="48"/>
      <c r="K1181" s="48"/>
      <c r="L1181" s="48"/>
      <c r="M1181" s="48"/>
      <c r="N1181" s="48"/>
      <c r="O1181" s="48"/>
      <c r="P1181" s="48"/>
    </row>
    <row r="1182" spans="1:16">
      <c r="A1182" s="48"/>
      <c r="B1182" s="48"/>
      <c r="C1182" s="48"/>
      <c r="D1182" s="48"/>
      <c r="E1182" s="48"/>
      <c r="F1182" s="48"/>
      <c r="G1182" s="48"/>
      <c r="H1182" s="48"/>
      <c r="I1182" s="48"/>
      <c r="J1182" s="48"/>
      <c r="K1182" s="48"/>
      <c r="L1182" s="48"/>
      <c r="M1182" s="48"/>
      <c r="N1182" s="48"/>
      <c r="O1182" s="48"/>
      <c r="P1182" s="48"/>
    </row>
    <row r="1183" spans="1:16">
      <c r="A1183" s="48"/>
      <c r="B1183" s="48"/>
      <c r="C1183" s="48"/>
      <c r="D1183" s="48"/>
      <c r="E1183" s="48"/>
      <c r="F1183" s="48"/>
      <c r="G1183" s="48"/>
      <c r="H1183" s="48"/>
      <c r="I1183" s="48"/>
      <c r="J1183" s="48"/>
      <c r="K1183" s="48"/>
      <c r="L1183" s="48"/>
      <c r="M1183" s="48"/>
      <c r="N1183" s="48"/>
      <c r="O1183" s="48"/>
      <c r="P1183" s="48"/>
    </row>
    <row r="1184" spans="1:16">
      <c r="A1184" s="48"/>
      <c r="B1184" s="48"/>
      <c r="C1184" s="48"/>
      <c r="D1184" s="48"/>
      <c r="E1184" s="48"/>
      <c r="F1184" s="48"/>
      <c r="G1184" s="48"/>
      <c r="H1184" s="48"/>
      <c r="I1184" s="48"/>
      <c r="J1184" s="48"/>
      <c r="K1184" s="48"/>
      <c r="L1184" s="48"/>
      <c r="M1184" s="48"/>
      <c r="N1184" s="48"/>
      <c r="O1184" s="48"/>
      <c r="P1184" s="48"/>
    </row>
    <row r="1185" spans="1:16">
      <c r="A1185" s="48"/>
      <c r="B1185" s="48"/>
      <c r="C1185" s="48"/>
      <c r="D1185" s="48"/>
      <c r="E1185" s="48"/>
      <c r="F1185" s="48"/>
      <c r="G1185" s="48"/>
      <c r="H1185" s="48"/>
      <c r="I1185" s="48"/>
      <c r="J1185" s="48"/>
      <c r="K1185" s="48"/>
      <c r="L1185" s="48"/>
      <c r="M1185" s="48"/>
      <c r="N1185" s="48"/>
      <c r="O1185" s="48"/>
      <c r="P1185" s="48"/>
    </row>
    <row r="1186" spans="1:16">
      <c r="A1186" s="48"/>
      <c r="B1186" s="48"/>
      <c r="C1186" s="48"/>
      <c r="D1186" s="48"/>
      <c r="E1186" s="48"/>
      <c r="F1186" s="48"/>
      <c r="G1186" s="48"/>
      <c r="H1186" s="48"/>
      <c r="I1186" s="48"/>
      <c r="J1186" s="48"/>
      <c r="K1186" s="48"/>
      <c r="L1186" s="48"/>
      <c r="M1186" s="48"/>
      <c r="N1186" s="48"/>
      <c r="O1186" s="48"/>
      <c r="P1186" s="48"/>
    </row>
    <row r="1187" spans="1:16">
      <c r="A1187" s="48"/>
      <c r="B1187" s="48"/>
      <c r="C1187" s="48"/>
      <c r="D1187" s="48"/>
      <c r="E1187" s="48"/>
      <c r="F1187" s="48"/>
      <c r="G1187" s="48"/>
      <c r="H1187" s="48"/>
      <c r="I1187" s="48"/>
      <c r="J1187" s="48"/>
      <c r="K1187" s="48"/>
      <c r="L1187" s="48"/>
      <c r="M1187" s="48"/>
      <c r="N1187" s="48"/>
      <c r="O1187" s="48"/>
      <c r="P1187" s="48"/>
    </row>
    <row r="1188" spans="1:16">
      <c r="A1188" s="48"/>
      <c r="B1188" s="48"/>
      <c r="C1188" s="48"/>
      <c r="D1188" s="48"/>
      <c r="E1188" s="48"/>
      <c r="F1188" s="48"/>
      <c r="G1188" s="48"/>
      <c r="H1188" s="48"/>
      <c r="I1188" s="48"/>
      <c r="J1188" s="48"/>
      <c r="K1188" s="48"/>
      <c r="L1188" s="48"/>
      <c r="M1188" s="48"/>
      <c r="N1188" s="48"/>
      <c r="O1188" s="48"/>
      <c r="P1188" s="48"/>
    </row>
    <row r="1189" spans="1:16">
      <c r="A1189" s="48"/>
      <c r="B1189" s="48"/>
      <c r="C1189" s="48"/>
      <c r="D1189" s="48"/>
      <c r="E1189" s="48"/>
      <c r="F1189" s="48"/>
      <c r="G1189" s="48"/>
      <c r="H1189" s="48"/>
      <c r="I1189" s="48"/>
      <c r="J1189" s="48"/>
      <c r="K1189" s="48"/>
      <c r="L1189" s="48"/>
      <c r="M1189" s="48"/>
      <c r="N1189" s="48"/>
      <c r="O1189" s="48"/>
      <c r="P1189" s="48"/>
    </row>
    <row r="1190" spans="1:16">
      <c r="A1190" s="48"/>
      <c r="B1190" s="48"/>
      <c r="C1190" s="48"/>
      <c r="D1190" s="48"/>
      <c r="E1190" s="48"/>
      <c r="F1190" s="48"/>
      <c r="G1190" s="48"/>
      <c r="H1190" s="48"/>
      <c r="I1190" s="48"/>
      <c r="J1190" s="48"/>
      <c r="K1190" s="48"/>
      <c r="L1190" s="48"/>
      <c r="M1190" s="48"/>
      <c r="N1190" s="48"/>
      <c r="O1190" s="48"/>
      <c r="P1190" s="48"/>
    </row>
    <row r="1191" spans="1:16">
      <c r="A1191" s="48"/>
      <c r="B1191" s="48"/>
      <c r="C1191" s="48"/>
      <c r="D1191" s="48"/>
      <c r="E1191" s="48"/>
      <c r="F1191" s="48"/>
      <c r="G1191" s="48"/>
      <c r="H1191" s="48"/>
      <c r="I1191" s="48"/>
      <c r="J1191" s="48"/>
      <c r="K1191" s="48"/>
      <c r="L1191" s="48"/>
      <c r="M1191" s="48"/>
      <c r="N1191" s="48"/>
      <c r="O1191" s="48"/>
      <c r="P1191" s="48"/>
    </row>
    <row r="1192" spans="1:16">
      <c r="A1192" s="48"/>
      <c r="B1192" s="48"/>
      <c r="C1192" s="48"/>
      <c r="D1192" s="48"/>
      <c r="E1192" s="48"/>
      <c r="F1192" s="48"/>
      <c r="G1192" s="48"/>
      <c r="H1192" s="48"/>
      <c r="I1192" s="48"/>
      <c r="J1192" s="48"/>
      <c r="K1192" s="48"/>
      <c r="L1192" s="48"/>
      <c r="M1192" s="48"/>
      <c r="N1192" s="48"/>
      <c r="O1192" s="48"/>
      <c r="P1192" s="48"/>
    </row>
    <row r="1193" spans="1:16">
      <c r="A1193" s="48"/>
      <c r="B1193" s="48"/>
      <c r="C1193" s="48"/>
      <c r="D1193" s="48"/>
      <c r="E1193" s="48"/>
      <c r="F1193" s="48"/>
      <c r="G1193" s="48"/>
      <c r="H1193" s="48"/>
      <c r="I1193" s="48"/>
      <c r="J1193" s="48"/>
      <c r="K1193" s="48"/>
      <c r="L1193" s="48"/>
      <c r="M1193" s="48"/>
      <c r="N1193" s="48"/>
      <c r="O1193" s="48"/>
      <c r="P1193" s="48"/>
    </row>
    <row r="1194" spans="1:16">
      <c r="A1194" s="48"/>
      <c r="B1194" s="48"/>
      <c r="C1194" s="48"/>
      <c r="D1194" s="48"/>
      <c r="E1194" s="48"/>
      <c r="F1194" s="48"/>
      <c r="G1194" s="48"/>
      <c r="H1194" s="48"/>
      <c r="I1194" s="48"/>
      <c r="J1194" s="48"/>
      <c r="K1194" s="48"/>
      <c r="L1194" s="48"/>
      <c r="M1194" s="48"/>
      <c r="N1194" s="48"/>
      <c r="O1194" s="48"/>
      <c r="P1194" s="48"/>
    </row>
    <row r="1195" spans="1:16">
      <c r="A1195" s="48"/>
      <c r="B1195" s="48"/>
      <c r="C1195" s="48"/>
      <c r="D1195" s="48"/>
      <c r="E1195" s="48"/>
      <c r="F1195" s="48"/>
      <c r="G1195" s="48"/>
      <c r="H1195" s="48"/>
      <c r="I1195" s="48"/>
      <c r="J1195" s="48"/>
      <c r="K1195" s="48"/>
      <c r="L1195" s="48"/>
      <c r="M1195" s="48"/>
      <c r="N1195" s="48"/>
      <c r="O1195" s="48"/>
      <c r="P1195" s="48"/>
    </row>
    <row r="1196" spans="1:16">
      <c r="A1196" s="48"/>
      <c r="B1196" s="48"/>
      <c r="C1196" s="48"/>
      <c r="D1196" s="48"/>
      <c r="E1196" s="48"/>
      <c r="F1196" s="48"/>
      <c r="G1196" s="48"/>
      <c r="H1196" s="48"/>
      <c r="I1196" s="48"/>
      <c r="J1196" s="48"/>
      <c r="K1196" s="48"/>
      <c r="L1196" s="48"/>
      <c r="M1196" s="48"/>
      <c r="N1196" s="48"/>
      <c r="O1196" s="48"/>
      <c r="P1196" s="48"/>
    </row>
    <row r="1197" spans="1:16">
      <c r="A1197" s="48"/>
      <c r="B1197" s="48"/>
      <c r="C1197" s="48"/>
      <c r="D1197" s="48"/>
      <c r="E1197" s="48"/>
      <c r="F1197" s="48"/>
      <c r="G1197" s="48"/>
      <c r="H1197" s="48"/>
      <c r="I1197" s="48"/>
      <c r="J1197" s="48"/>
      <c r="K1197" s="48"/>
      <c r="L1197" s="48"/>
      <c r="M1197" s="48"/>
      <c r="N1197" s="48"/>
      <c r="O1197" s="48"/>
      <c r="P1197" s="48"/>
    </row>
    <row r="1198" spans="1:16">
      <c r="A1198" s="48"/>
      <c r="B1198" s="48"/>
      <c r="C1198" s="48"/>
      <c r="D1198" s="48"/>
      <c r="E1198" s="48"/>
      <c r="F1198" s="48"/>
      <c r="G1198" s="48"/>
      <c r="H1198" s="48"/>
      <c r="I1198" s="48"/>
      <c r="J1198" s="48"/>
      <c r="K1198" s="48"/>
      <c r="L1198" s="48"/>
      <c r="M1198" s="48"/>
      <c r="N1198" s="48"/>
      <c r="O1198" s="48"/>
      <c r="P1198" s="48"/>
    </row>
    <row r="1199" spans="1:16">
      <c r="A1199" s="48"/>
      <c r="B1199" s="48"/>
      <c r="C1199" s="48"/>
      <c r="D1199" s="48"/>
      <c r="E1199" s="48"/>
      <c r="F1199" s="48"/>
      <c r="G1199" s="48"/>
      <c r="H1199" s="48"/>
      <c r="I1199" s="48"/>
      <c r="J1199" s="48"/>
      <c r="K1199" s="48"/>
      <c r="L1199" s="48"/>
      <c r="M1199" s="48"/>
      <c r="N1199" s="48"/>
      <c r="O1199" s="48"/>
      <c r="P1199" s="48"/>
    </row>
    <row r="1200" spans="1:16">
      <c r="A1200" s="48"/>
      <c r="B1200" s="48"/>
      <c r="C1200" s="48"/>
      <c r="D1200" s="48"/>
      <c r="E1200" s="48"/>
      <c r="F1200" s="48"/>
      <c r="G1200" s="48"/>
      <c r="H1200" s="48"/>
      <c r="I1200" s="48"/>
      <c r="J1200" s="48"/>
      <c r="K1200" s="48"/>
      <c r="L1200" s="48"/>
      <c r="M1200" s="48"/>
      <c r="N1200" s="48"/>
      <c r="O1200" s="48"/>
      <c r="P1200" s="48"/>
    </row>
    <row r="1201" spans="1:16">
      <c r="A1201" s="48"/>
      <c r="B1201" s="48"/>
      <c r="C1201" s="48"/>
      <c r="D1201" s="48"/>
      <c r="E1201" s="48"/>
      <c r="F1201" s="48"/>
      <c r="G1201" s="48"/>
      <c r="H1201" s="48"/>
      <c r="I1201" s="48"/>
      <c r="J1201" s="48"/>
      <c r="K1201" s="48"/>
      <c r="L1201" s="48"/>
      <c r="M1201" s="48"/>
      <c r="N1201" s="48"/>
      <c r="O1201" s="48"/>
      <c r="P1201" s="48"/>
    </row>
    <row r="1202" spans="1:16">
      <c r="A1202" s="48"/>
      <c r="B1202" s="48"/>
      <c r="C1202" s="48"/>
      <c r="D1202" s="48"/>
      <c r="E1202" s="48"/>
      <c r="F1202" s="48"/>
      <c r="G1202" s="48"/>
      <c r="H1202" s="48"/>
      <c r="I1202" s="48"/>
      <c r="J1202" s="48"/>
      <c r="K1202" s="48"/>
      <c r="L1202" s="48"/>
      <c r="M1202" s="48"/>
      <c r="N1202" s="48"/>
      <c r="O1202" s="48"/>
      <c r="P1202" s="48"/>
    </row>
    <row r="1203" spans="1:16">
      <c r="A1203" s="48"/>
      <c r="B1203" s="48"/>
      <c r="C1203" s="48"/>
      <c r="D1203" s="48"/>
      <c r="E1203" s="48"/>
      <c r="F1203" s="48"/>
      <c r="G1203" s="48"/>
      <c r="H1203" s="48"/>
      <c r="I1203" s="48"/>
      <c r="J1203" s="48"/>
      <c r="K1203" s="48"/>
      <c r="L1203" s="48"/>
      <c r="M1203" s="48"/>
      <c r="N1203" s="48"/>
      <c r="O1203" s="48"/>
      <c r="P1203" s="48"/>
    </row>
    <row r="1204" spans="1:16">
      <c r="A1204" s="48"/>
      <c r="B1204" s="48"/>
      <c r="C1204" s="48"/>
      <c r="D1204" s="48"/>
      <c r="E1204" s="48"/>
      <c r="F1204" s="48"/>
      <c r="G1204" s="48"/>
      <c r="H1204" s="48"/>
      <c r="I1204" s="48"/>
      <c r="J1204" s="48"/>
      <c r="K1204" s="48"/>
      <c r="L1204" s="48"/>
      <c r="M1204" s="48"/>
      <c r="N1204" s="48"/>
      <c r="O1204" s="48"/>
      <c r="P1204" s="48"/>
    </row>
    <row r="1205" spans="1:16">
      <c r="A1205" s="48"/>
      <c r="B1205" s="48"/>
      <c r="C1205" s="48"/>
      <c r="D1205" s="48"/>
      <c r="E1205" s="48"/>
      <c r="F1205" s="48"/>
      <c r="G1205" s="48"/>
      <c r="H1205" s="48"/>
      <c r="I1205" s="48"/>
      <c r="J1205" s="48"/>
      <c r="K1205" s="48"/>
      <c r="L1205" s="48"/>
      <c r="M1205" s="48"/>
      <c r="N1205" s="48"/>
      <c r="O1205" s="48"/>
      <c r="P1205" s="48"/>
    </row>
    <row r="1206" spans="1:16">
      <c r="A1206" s="48"/>
      <c r="B1206" s="48"/>
      <c r="C1206" s="48"/>
      <c r="D1206" s="48"/>
      <c r="E1206" s="48"/>
      <c r="F1206" s="48"/>
      <c r="G1206" s="48"/>
      <c r="H1206" s="48"/>
      <c r="I1206" s="48"/>
      <c r="J1206" s="48"/>
      <c r="K1206" s="48"/>
      <c r="L1206" s="48"/>
      <c r="M1206" s="48"/>
      <c r="N1206" s="48"/>
      <c r="O1206" s="48"/>
      <c r="P1206" s="48"/>
    </row>
    <row r="1207" spans="1:16">
      <c r="A1207" s="48"/>
      <c r="B1207" s="48"/>
      <c r="C1207" s="48"/>
      <c r="D1207" s="48"/>
      <c r="E1207" s="48"/>
      <c r="F1207" s="48"/>
      <c r="G1207" s="48"/>
      <c r="H1207" s="48"/>
      <c r="I1207" s="48"/>
      <c r="J1207" s="48"/>
      <c r="K1207" s="48"/>
      <c r="L1207" s="48"/>
      <c r="M1207" s="48"/>
      <c r="N1207" s="48"/>
      <c r="O1207" s="48"/>
      <c r="P1207" s="48"/>
    </row>
    <row r="1208" spans="1:16">
      <c r="A1208" s="48"/>
      <c r="B1208" s="48"/>
      <c r="C1208" s="48"/>
      <c r="D1208" s="48"/>
      <c r="E1208" s="48"/>
      <c r="F1208" s="48"/>
      <c r="G1208" s="48"/>
      <c r="H1208" s="48"/>
      <c r="I1208" s="48"/>
      <c r="J1208" s="48"/>
      <c r="K1208" s="48"/>
      <c r="L1208" s="48"/>
      <c r="M1208" s="48"/>
      <c r="N1208" s="48"/>
      <c r="O1208" s="48"/>
      <c r="P1208" s="48"/>
    </row>
    <row r="1209" spans="1:16">
      <c r="A1209" s="48"/>
      <c r="B1209" s="48"/>
      <c r="C1209" s="48"/>
      <c r="D1209" s="48"/>
      <c r="E1209" s="48"/>
      <c r="F1209" s="48"/>
      <c r="G1209" s="48"/>
      <c r="H1209" s="48"/>
      <c r="I1209" s="48"/>
      <c r="J1209" s="48"/>
      <c r="K1209" s="48"/>
      <c r="L1209" s="48"/>
      <c r="M1209" s="48"/>
      <c r="N1209" s="48"/>
      <c r="O1209" s="48"/>
      <c r="P1209" s="48"/>
    </row>
    <row r="1210" spans="1:16">
      <c r="A1210" s="48"/>
      <c r="B1210" s="48"/>
      <c r="C1210" s="48"/>
      <c r="D1210" s="48"/>
      <c r="E1210" s="48"/>
      <c r="F1210" s="48"/>
      <c r="G1210" s="48"/>
      <c r="H1210" s="48"/>
      <c r="I1210" s="48"/>
      <c r="J1210" s="48"/>
      <c r="K1210" s="48"/>
      <c r="L1210" s="48"/>
      <c r="M1210" s="48"/>
      <c r="N1210" s="48"/>
      <c r="O1210" s="48"/>
      <c r="P1210" s="48"/>
    </row>
    <row r="1211" spans="1:16">
      <c r="A1211" s="48"/>
      <c r="B1211" s="48"/>
      <c r="C1211" s="48"/>
      <c r="D1211" s="48"/>
      <c r="E1211" s="48"/>
      <c r="F1211" s="48"/>
      <c r="G1211" s="48"/>
      <c r="H1211" s="48"/>
      <c r="I1211" s="48"/>
      <c r="J1211" s="48"/>
      <c r="K1211" s="48"/>
      <c r="L1211" s="48"/>
      <c r="M1211" s="48"/>
      <c r="N1211" s="48"/>
      <c r="O1211" s="48"/>
      <c r="P1211" s="48"/>
    </row>
    <row r="1212" spans="1:16">
      <c r="A1212" s="48"/>
      <c r="B1212" s="48"/>
      <c r="C1212" s="48"/>
      <c r="D1212" s="48"/>
      <c r="E1212" s="48"/>
      <c r="F1212" s="48"/>
      <c r="G1212" s="48"/>
      <c r="H1212" s="48"/>
      <c r="I1212" s="48"/>
      <c r="J1212" s="48"/>
      <c r="K1212" s="48"/>
      <c r="L1212" s="48"/>
      <c r="M1212" s="48"/>
      <c r="N1212" s="48"/>
      <c r="O1212" s="48"/>
      <c r="P1212" s="48"/>
    </row>
    <row r="1213" spans="1:16">
      <c r="A1213" s="48"/>
      <c r="B1213" s="48"/>
      <c r="C1213" s="48"/>
      <c r="D1213" s="48"/>
      <c r="E1213" s="48"/>
      <c r="F1213" s="48"/>
      <c r="G1213" s="48"/>
      <c r="H1213" s="48"/>
      <c r="I1213" s="48"/>
      <c r="J1213" s="48"/>
      <c r="K1213" s="48"/>
      <c r="L1213" s="48"/>
      <c r="M1213" s="48"/>
      <c r="N1213" s="48"/>
      <c r="O1213" s="48"/>
      <c r="P1213" s="48"/>
    </row>
    <row r="1214" spans="1:16">
      <c r="A1214" s="48"/>
      <c r="B1214" s="48"/>
      <c r="C1214" s="48"/>
      <c r="D1214" s="48"/>
      <c r="E1214" s="48"/>
      <c r="F1214" s="48"/>
      <c r="G1214" s="48"/>
      <c r="H1214" s="48"/>
      <c r="I1214" s="48"/>
      <c r="J1214" s="48"/>
      <c r="K1214" s="48"/>
      <c r="L1214" s="48"/>
      <c r="M1214" s="48"/>
      <c r="N1214" s="48"/>
      <c r="O1214" s="48"/>
      <c r="P1214" s="48"/>
    </row>
    <row r="1215" spans="1:16">
      <c r="A1215" s="48"/>
      <c r="B1215" s="48"/>
      <c r="C1215" s="48"/>
      <c r="D1215" s="48"/>
      <c r="E1215" s="48"/>
      <c r="F1215" s="48"/>
      <c r="G1215" s="48"/>
      <c r="H1215" s="48"/>
      <c r="I1215" s="48"/>
      <c r="J1215" s="48"/>
      <c r="K1215" s="48"/>
      <c r="L1215" s="48"/>
      <c r="M1215" s="48"/>
      <c r="N1215" s="48"/>
      <c r="O1215" s="48"/>
      <c r="P1215" s="48"/>
    </row>
    <row r="1216" spans="1:16">
      <c r="A1216" s="48"/>
      <c r="B1216" s="48"/>
      <c r="C1216" s="48"/>
      <c r="D1216" s="48"/>
      <c r="E1216" s="48"/>
      <c r="F1216" s="48"/>
      <c r="G1216" s="48"/>
      <c r="H1216" s="48"/>
      <c r="I1216" s="48"/>
      <c r="J1216" s="48"/>
      <c r="K1216" s="48"/>
      <c r="L1216" s="48"/>
      <c r="M1216" s="48"/>
      <c r="N1216" s="48"/>
      <c r="O1216" s="48"/>
      <c r="P1216" s="48"/>
    </row>
    <row r="1217" spans="1:16">
      <c r="A1217" s="48"/>
      <c r="B1217" s="48"/>
      <c r="C1217" s="48"/>
      <c r="D1217" s="48"/>
      <c r="E1217" s="48"/>
      <c r="F1217" s="48"/>
      <c r="G1217" s="48"/>
      <c r="H1217" s="48"/>
      <c r="I1217" s="48"/>
      <c r="J1217" s="48"/>
      <c r="K1217" s="48"/>
      <c r="L1217" s="48"/>
      <c r="M1217" s="48"/>
      <c r="N1217" s="48"/>
      <c r="O1217" s="48"/>
      <c r="P1217" s="48"/>
    </row>
    <row r="1218" spans="1:16">
      <c r="A1218" s="48"/>
      <c r="B1218" s="48"/>
      <c r="C1218" s="48"/>
      <c r="D1218" s="48"/>
      <c r="E1218" s="48"/>
      <c r="F1218" s="48"/>
      <c r="G1218" s="48"/>
      <c r="H1218" s="48"/>
      <c r="I1218" s="48"/>
      <c r="J1218" s="48"/>
      <c r="K1218" s="48"/>
      <c r="L1218" s="48"/>
      <c r="M1218" s="48"/>
      <c r="N1218" s="48"/>
      <c r="O1218" s="48"/>
      <c r="P1218" s="48"/>
    </row>
    <row r="1219" spans="1:16">
      <c r="A1219" s="48"/>
      <c r="B1219" s="48"/>
      <c r="C1219" s="48"/>
      <c r="D1219" s="48"/>
      <c r="E1219" s="48"/>
      <c r="F1219" s="48"/>
      <c r="G1219" s="48"/>
      <c r="H1219" s="48"/>
      <c r="I1219" s="48"/>
      <c r="J1219" s="48"/>
      <c r="K1219" s="48"/>
      <c r="L1219" s="48"/>
      <c r="M1219" s="48"/>
      <c r="N1219" s="48"/>
      <c r="O1219" s="48"/>
      <c r="P1219" s="48"/>
    </row>
    <row r="1220" spans="1:16">
      <c r="A1220" s="48"/>
      <c r="B1220" s="48"/>
      <c r="C1220" s="48"/>
      <c r="D1220" s="48"/>
      <c r="E1220" s="48"/>
      <c r="F1220" s="48"/>
      <c r="G1220" s="48"/>
      <c r="H1220" s="48"/>
      <c r="I1220" s="48"/>
      <c r="J1220" s="48"/>
      <c r="K1220" s="48"/>
      <c r="L1220" s="48"/>
      <c r="M1220" s="48"/>
      <c r="N1220" s="48"/>
      <c r="O1220" s="48"/>
      <c r="P1220" s="48"/>
    </row>
    <row r="1221" spans="1:16">
      <c r="A1221" s="48"/>
      <c r="B1221" s="48"/>
      <c r="C1221" s="48"/>
      <c r="D1221" s="48"/>
      <c r="E1221" s="48"/>
      <c r="F1221" s="48"/>
      <c r="G1221" s="48"/>
      <c r="H1221" s="48"/>
      <c r="I1221" s="48"/>
      <c r="J1221" s="48"/>
      <c r="K1221" s="48"/>
      <c r="L1221" s="48"/>
      <c r="M1221" s="48"/>
      <c r="N1221" s="48"/>
      <c r="O1221" s="48"/>
      <c r="P1221" s="48"/>
    </row>
    <row r="1222" spans="1:16">
      <c r="A1222" s="48"/>
      <c r="B1222" s="48"/>
      <c r="C1222" s="48"/>
      <c r="D1222" s="48"/>
      <c r="E1222" s="48"/>
      <c r="F1222" s="48"/>
      <c r="G1222" s="48"/>
      <c r="H1222" s="48"/>
      <c r="I1222" s="48"/>
      <c r="J1222" s="48"/>
      <c r="K1222" s="48"/>
      <c r="L1222" s="48"/>
      <c r="M1222" s="48"/>
      <c r="N1222" s="48"/>
      <c r="O1222" s="48"/>
      <c r="P1222" s="48"/>
    </row>
    <row r="1223" spans="1:16">
      <c r="A1223" s="48"/>
      <c r="B1223" s="48"/>
      <c r="C1223" s="48"/>
      <c r="D1223" s="48"/>
      <c r="E1223" s="48"/>
      <c r="F1223" s="48"/>
      <c r="G1223" s="48"/>
      <c r="H1223" s="48"/>
      <c r="I1223" s="48"/>
      <c r="J1223" s="48"/>
      <c r="K1223" s="48"/>
      <c r="L1223" s="48"/>
      <c r="M1223" s="48"/>
      <c r="N1223" s="48"/>
      <c r="O1223" s="48"/>
      <c r="P1223" s="48"/>
    </row>
    <row r="1224" spans="1:16">
      <c r="A1224" s="48"/>
      <c r="B1224" s="48"/>
      <c r="C1224" s="48"/>
      <c r="D1224" s="48"/>
      <c r="E1224" s="48"/>
      <c r="F1224" s="48"/>
      <c r="G1224" s="48"/>
      <c r="H1224" s="48"/>
      <c r="I1224" s="48"/>
      <c r="J1224" s="48"/>
      <c r="K1224" s="48"/>
      <c r="L1224" s="48"/>
      <c r="M1224" s="48"/>
      <c r="N1224" s="48"/>
      <c r="O1224" s="48"/>
      <c r="P1224" s="48"/>
    </row>
    <row r="1225" spans="1:16">
      <c r="A1225" s="48"/>
      <c r="B1225" s="48"/>
      <c r="C1225" s="48"/>
      <c r="D1225" s="48"/>
      <c r="E1225" s="48"/>
      <c r="F1225" s="48"/>
      <c r="G1225" s="48"/>
      <c r="H1225" s="48"/>
      <c r="I1225" s="48"/>
      <c r="J1225" s="48"/>
      <c r="K1225" s="48"/>
      <c r="L1225" s="48"/>
      <c r="M1225" s="48"/>
      <c r="N1225" s="48"/>
      <c r="O1225" s="48"/>
      <c r="P1225" s="48"/>
    </row>
    <row r="1226" spans="1:16">
      <c r="A1226" s="48"/>
      <c r="B1226" s="48"/>
      <c r="C1226" s="48"/>
      <c r="D1226" s="48"/>
      <c r="E1226" s="48"/>
      <c r="F1226" s="48"/>
      <c r="G1226" s="48"/>
      <c r="H1226" s="48"/>
      <c r="I1226" s="48"/>
      <c r="J1226" s="48"/>
      <c r="K1226" s="48"/>
      <c r="L1226" s="48"/>
      <c r="M1226" s="48"/>
      <c r="N1226" s="48"/>
      <c r="O1226" s="48"/>
      <c r="P1226" s="48"/>
    </row>
    <row r="1227" spans="1:16">
      <c r="A1227" s="48"/>
      <c r="B1227" s="48"/>
      <c r="C1227" s="48"/>
      <c r="D1227" s="48"/>
      <c r="E1227" s="48"/>
      <c r="F1227" s="48"/>
      <c r="G1227" s="48"/>
      <c r="H1227" s="48"/>
      <c r="I1227" s="48"/>
      <c r="J1227" s="48"/>
      <c r="K1227" s="48"/>
      <c r="L1227" s="48"/>
      <c r="M1227" s="48"/>
      <c r="N1227" s="48"/>
      <c r="O1227" s="48"/>
      <c r="P1227" s="48"/>
    </row>
    <row r="1228" spans="1:16">
      <c r="A1228" s="48"/>
      <c r="B1228" s="48"/>
      <c r="C1228" s="48"/>
      <c r="D1228" s="48"/>
      <c r="E1228" s="48"/>
      <c r="F1228" s="48"/>
      <c r="G1228" s="48"/>
      <c r="H1228" s="48"/>
      <c r="I1228" s="48"/>
      <c r="J1228" s="48"/>
      <c r="K1228" s="48"/>
      <c r="L1228" s="48"/>
      <c r="M1228" s="48"/>
      <c r="N1228" s="48"/>
      <c r="O1228" s="48"/>
      <c r="P1228" s="48"/>
    </row>
    <row r="1229" spans="1:16">
      <c r="A1229" s="48"/>
      <c r="B1229" s="48"/>
      <c r="C1229" s="48"/>
      <c r="D1229" s="48"/>
      <c r="E1229" s="48"/>
      <c r="F1229" s="48"/>
      <c r="G1229" s="48"/>
      <c r="H1229" s="48"/>
      <c r="I1229" s="48"/>
      <c r="J1229" s="48"/>
      <c r="K1229" s="48"/>
      <c r="L1229" s="48"/>
      <c r="M1229" s="48"/>
      <c r="N1229" s="48"/>
      <c r="O1229" s="48"/>
      <c r="P1229" s="48"/>
    </row>
    <row r="1230" spans="1:16">
      <c r="A1230" s="48"/>
      <c r="B1230" s="48"/>
      <c r="C1230" s="48"/>
      <c r="D1230" s="48"/>
      <c r="E1230" s="48"/>
      <c r="F1230" s="48"/>
      <c r="G1230" s="48"/>
      <c r="H1230" s="48"/>
      <c r="I1230" s="48"/>
      <c r="J1230" s="48"/>
      <c r="K1230" s="48"/>
      <c r="L1230" s="48"/>
      <c r="M1230" s="48"/>
      <c r="N1230" s="48"/>
      <c r="O1230" s="48"/>
      <c r="P1230" s="48"/>
    </row>
    <row r="1231" spans="1:16">
      <c r="A1231" s="48"/>
      <c r="B1231" s="48"/>
      <c r="C1231" s="48"/>
      <c r="D1231" s="48"/>
      <c r="E1231" s="48"/>
      <c r="F1231" s="48"/>
      <c r="G1231" s="48"/>
      <c r="H1231" s="48"/>
      <c r="I1231" s="48"/>
      <c r="J1231" s="48"/>
      <c r="K1231" s="48"/>
      <c r="L1231" s="48"/>
      <c r="M1231" s="48"/>
      <c r="N1231" s="48"/>
      <c r="O1231" s="48"/>
      <c r="P1231" s="48"/>
    </row>
    <row r="1232" spans="1:16">
      <c r="A1232" s="48"/>
      <c r="B1232" s="48"/>
      <c r="C1232" s="48"/>
      <c r="D1232" s="48"/>
      <c r="E1232" s="48"/>
      <c r="F1232" s="48"/>
      <c r="G1232" s="48"/>
      <c r="H1232" s="48"/>
      <c r="I1232" s="48"/>
      <c r="J1232" s="48"/>
      <c r="K1232" s="48"/>
      <c r="L1232" s="48"/>
      <c r="M1232" s="48"/>
      <c r="N1232" s="48"/>
      <c r="O1232" s="48"/>
      <c r="P1232" s="48"/>
    </row>
    <row r="1233" spans="1:16">
      <c r="A1233" s="48"/>
      <c r="B1233" s="48"/>
      <c r="C1233" s="48"/>
      <c r="D1233" s="48"/>
      <c r="E1233" s="48"/>
      <c r="F1233" s="48"/>
      <c r="G1233" s="48"/>
      <c r="H1233" s="48"/>
      <c r="I1233" s="48"/>
      <c r="J1233" s="48"/>
      <c r="K1233" s="48"/>
      <c r="L1233" s="48"/>
      <c r="M1233" s="48"/>
      <c r="N1233" s="48"/>
      <c r="O1233" s="48"/>
      <c r="P1233" s="48"/>
    </row>
    <row r="1234" spans="1:16">
      <c r="A1234" s="48"/>
      <c r="B1234" s="48"/>
      <c r="C1234" s="48"/>
      <c r="D1234" s="48"/>
      <c r="E1234" s="48"/>
      <c r="F1234" s="48"/>
      <c r="G1234" s="48"/>
      <c r="H1234" s="48"/>
      <c r="I1234" s="48"/>
      <c r="J1234" s="48"/>
      <c r="K1234" s="48"/>
      <c r="L1234" s="48"/>
      <c r="M1234" s="48"/>
      <c r="N1234" s="48"/>
      <c r="O1234" s="48"/>
      <c r="P1234" s="48"/>
    </row>
    <row r="1235" spans="1:16">
      <c r="A1235" s="48"/>
      <c r="B1235" s="48"/>
      <c r="C1235" s="48"/>
      <c r="D1235" s="48"/>
      <c r="E1235" s="48"/>
      <c r="F1235" s="48"/>
      <c r="G1235" s="48"/>
      <c r="H1235" s="48"/>
      <c r="I1235" s="48"/>
      <c r="J1235" s="48"/>
      <c r="K1235" s="48"/>
      <c r="L1235" s="48"/>
      <c r="M1235" s="48"/>
      <c r="N1235" s="48"/>
      <c r="O1235" s="48"/>
      <c r="P1235" s="48"/>
    </row>
    <row r="1236" spans="1:16">
      <c r="A1236" s="48"/>
      <c r="B1236" s="48"/>
      <c r="C1236" s="48"/>
      <c r="D1236" s="48"/>
      <c r="E1236" s="48"/>
      <c r="F1236" s="48"/>
      <c r="G1236" s="48"/>
      <c r="H1236" s="48"/>
      <c r="I1236" s="48"/>
      <c r="J1236" s="48"/>
      <c r="K1236" s="48"/>
      <c r="L1236" s="48"/>
      <c r="M1236" s="48"/>
      <c r="N1236" s="48"/>
      <c r="O1236" s="48"/>
      <c r="P1236" s="48"/>
    </row>
    <row r="1237" spans="1:16">
      <c r="A1237" s="48"/>
      <c r="B1237" s="48"/>
      <c r="C1237" s="48"/>
      <c r="D1237" s="48"/>
      <c r="E1237" s="48"/>
      <c r="F1237" s="48"/>
      <c r="G1237" s="48"/>
      <c r="H1237" s="48"/>
      <c r="I1237" s="48"/>
      <c r="J1237" s="48"/>
      <c r="K1237" s="48"/>
      <c r="L1237" s="48"/>
      <c r="M1237" s="48"/>
      <c r="N1237" s="48"/>
      <c r="O1237" s="48"/>
      <c r="P1237" s="48"/>
    </row>
    <row r="1238" spans="1:16">
      <c r="A1238" s="48"/>
      <c r="B1238" s="48"/>
      <c r="C1238" s="48"/>
      <c r="D1238" s="48"/>
      <c r="E1238" s="48"/>
      <c r="F1238" s="48"/>
      <c r="G1238" s="48"/>
      <c r="H1238" s="48"/>
      <c r="I1238" s="48"/>
      <c r="J1238" s="48"/>
      <c r="K1238" s="48"/>
      <c r="L1238" s="48"/>
      <c r="M1238" s="48"/>
      <c r="N1238" s="48"/>
      <c r="O1238" s="48"/>
      <c r="P1238" s="48"/>
    </row>
    <row r="1239" spans="1:16">
      <c r="A1239" s="48"/>
      <c r="B1239" s="48"/>
      <c r="C1239" s="48"/>
      <c r="D1239" s="48"/>
      <c r="E1239" s="48"/>
      <c r="F1239" s="48"/>
      <c r="G1239" s="48"/>
      <c r="H1239" s="48"/>
      <c r="I1239" s="48"/>
      <c r="J1239" s="48"/>
      <c r="K1239" s="48"/>
      <c r="L1239" s="48"/>
      <c r="M1239" s="48"/>
      <c r="N1239" s="48"/>
      <c r="O1239" s="48"/>
      <c r="P1239" s="48"/>
    </row>
    <row r="1240" spans="1:16">
      <c r="A1240" s="48"/>
      <c r="B1240" s="48"/>
      <c r="C1240" s="48"/>
      <c r="D1240" s="48"/>
      <c r="E1240" s="48"/>
      <c r="F1240" s="48"/>
      <c r="G1240" s="48"/>
      <c r="H1240" s="48"/>
      <c r="I1240" s="48"/>
      <c r="J1240" s="48"/>
      <c r="K1240" s="48"/>
      <c r="L1240" s="48"/>
      <c r="M1240" s="48"/>
      <c r="N1240" s="48"/>
      <c r="O1240" s="48"/>
      <c r="P1240" s="48"/>
    </row>
    <row r="1241" spans="1:16">
      <c r="A1241" s="48"/>
      <c r="B1241" s="48"/>
      <c r="C1241" s="48"/>
      <c r="D1241" s="48"/>
      <c r="E1241" s="48"/>
      <c r="F1241" s="48"/>
      <c r="G1241" s="48"/>
      <c r="H1241" s="48"/>
      <c r="I1241" s="48"/>
      <c r="J1241" s="48"/>
      <c r="K1241" s="48"/>
      <c r="L1241" s="48"/>
      <c r="M1241" s="48"/>
      <c r="N1241" s="48"/>
      <c r="O1241" s="48"/>
      <c r="P1241" s="48"/>
    </row>
    <row r="1242" spans="1:16">
      <c r="A1242" s="48"/>
      <c r="B1242" s="48"/>
      <c r="C1242" s="48"/>
      <c r="D1242" s="48"/>
      <c r="E1242" s="48"/>
      <c r="F1242" s="48"/>
      <c r="G1242" s="48"/>
      <c r="H1242" s="48"/>
      <c r="I1242" s="48"/>
      <c r="J1242" s="48"/>
      <c r="K1242" s="48"/>
      <c r="L1242" s="48"/>
      <c r="M1242" s="48"/>
      <c r="N1242" s="48"/>
      <c r="O1242" s="48"/>
      <c r="P1242" s="48"/>
    </row>
    <row r="1243" spans="1:16">
      <c r="A1243" s="48"/>
      <c r="B1243" s="48"/>
      <c r="C1243" s="48"/>
      <c r="D1243" s="48"/>
      <c r="E1243" s="48"/>
      <c r="F1243" s="48"/>
      <c r="G1243" s="48"/>
      <c r="H1243" s="48"/>
      <c r="I1243" s="48"/>
      <c r="J1243" s="48"/>
      <c r="K1243" s="48"/>
      <c r="L1243" s="48"/>
      <c r="M1243" s="48"/>
      <c r="N1243" s="48"/>
      <c r="O1243" s="48"/>
      <c r="P1243" s="48"/>
    </row>
    <row r="1244" spans="1:16">
      <c r="A1244" s="48"/>
      <c r="B1244" s="48"/>
      <c r="C1244" s="48"/>
      <c r="D1244" s="48"/>
      <c r="E1244" s="48"/>
      <c r="F1244" s="48"/>
      <c r="G1244" s="48"/>
      <c r="H1244" s="48"/>
      <c r="I1244" s="48"/>
      <c r="J1244" s="48"/>
      <c r="K1244" s="48"/>
      <c r="L1244" s="48"/>
      <c r="M1244" s="48"/>
      <c r="N1244" s="48"/>
      <c r="O1244" s="48"/>
      <c r="P1244" s="48"/>
    </row>
    <row r="1245" spans="1:16">
      <c r="A1245" s="48"/>
      <c r="B1245" s="48"/>
      <c r="C1245" s="48"/>
      <c r="D1245" s="48"/>
      <c r="E1245" s="48"/>
      <c r="F1245" s="48"/>
      <c r="G1245" s="48"/>
      <c r="H1245" s="48"/>
      <c r="I1245" s="48"/>
      <c r="J1245" s="48"/>
      <c r="K1245" s="48"/>
      <c r="L1245" s="48"/>
      <c r="M1245" s="48"/>
      <c r="N1245" s="48"/>
      <c r="O1245" s="48"/>
      <c r="P1245" s="48"/>
    </row>
    <row r="1246" spans="1:16">
      <c r="A1246" s="48"/>
      <c r="B1246" s="48"/>
      <c r="C1246" s="48"/>
      <c r="D1246" s="48"/>
      <c r="E1246" s="48"/>
      <c r="F1246" s="48"/>
      <c r="G1246" s="48"/>
      <c r="H1246" s="48"/>
      <c r="I1246" s="48"/>
      <c r="J1246" s="48"/>
      <c r="K1246" s="48"/>
      <c r="L1246" s="48"/>
      <c r="M1246" s="48"/>
      <c r="N1246" s="48"/>
      <c r="O1246" s="48"/>
      <c r="P1246" s="48"/>
    </row>
    <row r="1247" spans="1:16">
      <c r="A1247" s="48"/>
      <c r="B1247" s="48"/>
      <c r="C1247" s="48"/>
      <c r="D1247" s="48"/>
      <c r="E1247" s="48"/>
      <c r="F1247" s="48"/>
      <c r="G1247" s="48"/>
      <c r="H1247" s="48"/>
      <c r="I1247" s="48"/>
      <c r="J1247" s="48"/>
      <c r="K1247" s="48"/>
      <c r="L1247" s="48"/>
      <c r="M1247" s="48"/>
      <c r="N1247" s="48"/>
      <c r="O1247" s="48"/>
      <c r="P1247" s="48"/>
    </row>
    <row r="1248" spans="1:16">
      <c r="A1248" s="48"/>
      <c r="B1248" s="48"/>
      <c r="C1248" s="48"/>
      <c r="D1248" s="48"/>
      <c r="E1248" s="48"/>
      <c r="F1248" s="48"/>
      <c r="G1248" s="48"/>
      <c r="H1248" s="48"/>
      <c r="I1248" s="48"/>
      <c r="J1248" s="48"/>
      <c r="K1248" s="48"/>
      <c r="L1248" s="48"/>
      <c r="M1248" s="48"/>
      <c r="N1248" s="48"/>
      <c r="O1248" s="48"/>
      <c r="P1248" s="48"/>
    </row>
    <row r="1249" spans="1:16">
      <c r="A1249" s="48"/>
      <c r="B1249" s="48"/>
      <c r="C1249" s="48"/>
      <c r="D1249" s="48"/>
      <c r="E1249" s="48"/>
      <c r="F1249" s="48"/>
      <c r="G1249" s="48"/>
      <c r="H1249" s="48"/>
      <c r="I1249" s="48"/>
      <c r="J1249" s="48"/>
      <c r="K1249" s="48"/>
      <c r="L1249" s="48"/>
      <c r="M1249" s="48"/>
      <c r="N1249" s="48"/>
      <c r="O1249" s="48"/>
      <c r="P1249" s="48"/>
    </row>
    <row r="1250" spans="1:16">
      <c r="A1250" s="48"/>
      <c r="B1250" s="48"/>
      <c r="C1250" s="48"/>
      <c r="D1250" s="48"/>
      <c r="E1250" s="48"/>
      <c r="F1250" s="48"/>
      <c r="G1250" s="48"/>
      <c r="H1250" s="48"/>
      <c r="I1250" s="48"/>
      <c r="J1250" s="48"/>
      <c r="K1250" s="48"/>
      <c r="L1250" s="48"/>
      <c r="M1250" s="48"/>
      <c r="N1250" s="48"/>
      <c r="O1250" s="48"/>
      <c r="P1250" s="48"/>
    </row>
    <row r="1251" spans="1:16">
      <c r="A1251" s="48"/>
      <c r="B1251" s="48"/>
      <c r="C1251" s="48"/>
      <c r="D1251" s="48"/>
      <c r="E1251" s="48"/>
      <c r="F1251" s="48"/>
      <c r="G1251" s="48"/>
      <c r="H1251" s="48"/>
      <c r="I1251" s="48"/>
      <c r="J1251" s="48"/>
      <c r="K1251" s="48"/>
      <c r="L1251" s="48"/>
      <c r="M1251" s="48"/>
      <c r="N1251" s="48"/>
      <c r="O1251" s="48"/>
      <c r="P1251" s="48"/>
    </row>
    <row r="1252" spans="1:16">
      <c r="A1252" s="48"/>
      <c r="B1252" s="48"/>
      <c r="C1252" s="48"/>
      <c r="D1252" s="48"/>
      <c r="E1252" s="48"/>
      <c r="F1252" s="48"/>
      <c r="G1252" s="48"/>
      <c r="H1252" s="48"/>
      <c r="I1252" s="48"/>
      <c r="J1252" s="48"/>
      <c r="K1252" s="48"/>
      <c r="L1252" s="48"/>
      <c r="M1252" s="48"/>
      <c r="N1252" s="48"/>
      <c r="O1252" s="48"/>
      <c r="P1252" s="48"/>
    </row>
    <row r="1253" spans="1:16">
      <c r="A1253" s="48"/>
      <c r="B1253" s="48"/>
      <c r="C1253" s="48"/>
      <c r="D1253" s="48"/>
      <c r="E1253" s="48"/>
      <c r="F1253" s="48"/>
      <c r="G1253" s="48"/>
      <c r="H1253" s="48"/>
      <c r="I1253" s="48"/>
      <c r="J1253" s="48"/>
      <c r="K1253" s="48"/>
      <c r="L1253" s="48"/>
      <c r="M1253" s="48"/>
      <c r="N1253" s="48"/>
      <c r="O1253" s="48"/>
      <c r="P1253" s="48"/>
    </row>
    <row r="1254" spans="1:16">
      <c r="A1254" s="48"/>
      <c r="B1254" s="48"/>
      <c r="C1254" s="48"/>
      <c r="D1254" s="48"/>
      <c r="E1254" s="48"/>
      <c r="F1254" s="48"/>
      <c r="G1254" s="48"/>
      <c r="H1254" s="48"/>
      <c r="I1254" s="48"/>
      <c r="J1254" s="48"/>
      <c r="K1254" s="48"/>
      <c r="L1254" s="48"/>
      <c r="M1254" s="48"/>
      <c r="N1254" s="48"/>
      <c r="O1254" s="48"/>
      <c r="P1254" s="48"/>
    </row>
    <row r="1255" spans="1:16">
      <c r="A1255" s="48"/>
      <c r="B1255" s="48"/>
      <c r="C1255" s="48"/>
      <c r="D1255" s="48"/>
      <c r="E1255" s="48"/>
      <c r="F1255" s="48"/>
      <c r="G1255" s="48"/>
      <c r="H1255" s="48"/>
      <c r="I1255" s="48"/>
      <c r="J1255" s="48"/>
      <c r="K1255" s="48"/>
      <c r="L1255" s="48"/>
      <c r="M1255" s="48"/>
      <c r="N1255" s="48"/>
      <c r="O1255" s="48"/>
      <c r="P1255" s="48"/>
    </row>
    <row r="1256" spans="1:16">
      <c r="A1256" s="48"/>
      <c r="B1256" s="48"/>
      <c r="C1256" s="48"/>
      <c r="D1256" s="48"/>
      <c r="E1256" s="48"/>
      <c r="F1256" s="48"/>
      <c r="G1256" s="48"/>
      <c r="H1256" s="48"/>
      <c r="I1256" s="48"/>
      <c r="J1256" s="48"/>
      <c r="K1256" s="48"/>
      <c r="L1256" s="48"/>
      <c r="M1256" s="48"/>
      <c r="N1256" s="48"/>
      <c r="O1256" s="48"/>
      <c r="P1256" s="48"/>
    </row>
    <row r="1257" spans="1:16">
      <c r="A1257" s="48"/>
      <c r="B1257" s="48"/>
      <c r="C1257" s="48"/>
      <c r="D1257" s="48"/>
      <c r="E1257" s="48"/>
      <c r="F1257" s="48"/>
      <c r="G1257" s="48"/>
      <c r="H1257" s="48"/>
      <c r="I1257" s="48"/>
      <c r="J1257" s="48"/>
      <c r="K1257" s="48"/>
      <c r="L1257" s="48"/>
      <c r="M1257" s="48"/>
      <c r="N1257" s="48"/>
      <c r="O1257" s="48"/>
      <c r="P1257" s="48"/>
    </row>
    <row r="1258" spans="1:16">
      <c r="A1258" s="48"/>
      <c r="B1258" s="48"/>
      <c r="C1258" s="48"/>
      <c r="D1258" s="48"/>
      <c r="E1258" s="48"/>
      <c r="F1258" s="48"/>
      <c r="G1258" s="48"/>
      <c r="H1258" s="48"/>
      <c r="I1258" s="48"/>
      <c r="J1258" s="48"/>
      <c r="K1258" s="48"/>
      <c r="L1258" s="48"/>
      <c r="M1258" s="48"/>
      <c r="N1258" s="48"/>
      <c r="O1258" s="48"/>
      <c r="P1258" s="48"/>
    </row>
    <row r="1259" spans="1:16">
      <c r="A1259" s="48"/>
      <c r="B1259" s="48"/>
      <c r="C1259" s="48"/>
      <c r="D1259" s="48"/>
      <c r="E1259" s="48"/>
      <c r="F1259" s="48"/>
      <c r="G1259" s="48"/>
      <c r="H1259" s="48"/>
      <c r="I1259" s="48"/>
      <c r="J1259" s="48"/>
      <c r="K1259" s="48"/>
      <c r="L1259" s="48"/>
      <c r="M1259" s="48"/>
      <c r="N1259" s="48"/>
      <c r="O1259" s="48"/>
      <c r="P1259" s="48"/>
    </row>
    <row r="1260" spans="1:16">
      <c r="A1260" s="48"/>
      <c r="B1260" s="48"/>
      <c r="C1260" s="48"/>
      <c r="D1260" s="48"/>
      <c r="E1260" s="48"/>
      <c r="F1260" s="48"/>
      <c r="G1260" s="48"/>
      <c r="H1260" s="48"/>
      <c r="I1260" s="48"/>
      <c r="J1260" s="48"/>
      <c r="K1260" s="48"/>
      <c r="L1260" s="48"/>
      <c r="M1260" s="48"/>
      <c r="N1260" s="48"/>
      <c r="O1260" s="48"/>
      <c r="P1260" s="48"/>
    </row>
    <row r="1261" spans="1:16">
      <c r="A1261" s="48"/>
      <c r="B1261" s="48"/>
      <c r="C1261" s="48"/>
      <c r="D1261" s="48"/>
      <c r="E1261" s="48"/>
      <c r="F1261" s="48"/>
      <c r="G1261" s="48"/>
      <c r="H1261" s="48"/>
      <c r="I1261" s="48"/>
      <c r="J1261" s="48"/>
      <c r="K1261" s="48"/>
      <c r="L1261" s="48"/>
      <c r="M1261" s="48"/>
      <c r="N1261" s="48"/>
      <c r="O1261" s="48"/>
      <c r="P1261" s="48"/>
    </row>
    <row r="1262" spans="1:16">
      <c r="A1262" s="48"/>
      <c r="B1262" s="48"/>
      <c r="C1262" s="48"/>
      <c r="D1262" s="48"/>
      <c r="E1262" s="48"/>
      <c r="F1262" s="48"/>
      <c r="G1262" s="48"/>
      <c r="H1262" s="48"/>
      <c r="I1262" s="48"/>
      <c r="J1262" s="48"/>
      <c r="K1262" s="48"/>
      <c r="L1262" s="48"/>
      <c r="M1262" s="48"/>
      <c r="N1262" s="48"/>
      <c r="O1262" s="48"/>
      <c r="P1262" s="48"/>
    </row>
    <row r="1263" spans="1:16">
      <c r="A1263" s="48"/>
      <c r="B1263" s="48"/>
      <c r="C1263" s="48"/>
      <c r="D1263" s="48"/>
      <c r="E1263" s="48"/>
      <c r="F1263" s="48"/>
      <c r="G1263" s="48"/>
      <c r="H1263" s="48"/>
      <c r="I1263" s="48"/>
      <c r="J1263" s="48"/>
      <c r="K1263" s="48"/>
      <c r="L1263" s="48"/>
      <c r="M1263" s="48"/>
      <c r="N1263" s="48"/>
      <c r="O1263" s="48"/>
      <c r="P1263" s="48"/>
    </row>
    <row r="1264" spans="1:16">
      <c r="A1264" s="48"/>
      <c r="B1264" s="48"/>
      <c r="C1264" s="48"/>
      <c r="D1264" s="48"/>
      <c r="E1264" s="48"/>
      <c r="F1264" s="48"/>
      <c r="G1264" s="48"/>
      <c r="H1264" s="48"/>
      <c r="I1264" s="48"/>
      <c r="J1264" s="48"/>
      <c r="K1264" s="48"/>
      <c r="L1264" s="48"/>
      <c r="M1264" s="48"/>
      <c r="N1264" s="48"/>
      <c r="O1264" s="48"/>
      <c r="P1264" s="48"/>
    </row>
    <row r="1265" spans="1:16">
      <c r="A1265" s="48"/>
      <c r="B1265" s="48"/>
      <c r="C1265" s="48"/>
      <c r="D1265" s="48"/>
      <c r="E1265" s="48"/>
      <c r="F1265" s="48"/>
      <c r="G1265" s="48"/>
      <c r="H1265" s="48"/>
      <c r="I1265" s="48"/>
      <c r="J1265" s="48"/>
      <c r="K1265" s="48"/>
      <c r="L1265" s="48"/>
      <c r="M1265" s="48"/>
      <c r="N1265" s="48"/>
      <c r="O1265" s="48"/>
      <c r="P1265" s="48"/>
    </row>
    <row r="1266" spans="1:16">
      <c r="A1266" s="48"/>
      <c r="B1266" s="48"/>
      <c r="C1266" s="48"/>
      <c r="D1266" s="48"/>
      <c r="E1266" s="48"/>
      <c r="F1266" s="48"/>
      <c r="G1266" s="48"/>
      <c r="H1266" s="48"/>
      <c r="I1266" s="48"/>
      <c r="J1266" s="48"/>
      <c r="K1266" s="48"/>
      <c r="L1266" s="48"/>
      <c r="M1266" s="48"/>
      <c r="N1266" s="48"/>
      <c r="O1266" s="48"/>
      <c r="P1266" s="48"/>
    </row>
    <row r="1267" spans="1:16">
      <c r="A1267" s="48"/>
      <c r="B1267" s="48"/>
      <c r="C1267" s="48"/>
      <c r="D1267" s="48"/>
      <c r="E1267" s="48"/>
      <c r="F1267" s="48"/>
      <c r="G1267" s="48"/>
      <c r="H1267" s="48"/>
      <c r="I1267" s="48"/>
      <c r="J1267" s="48"/>
      <c r="K1267" s="48"/>
      <c r="L1267" s="48"/>
      <c r="M1267" s="48"/>
      <c r="N1267" s="48"/>
      <c r="O1267" s="48"/>
      <c r="P1267" s="48"/>
    </row>
    <row r="1268" spans="1:16">
      <c r="A1268" s="48"/>
      <c r="B1268" s="48"/>
      <c r="C1268" s="48"/>
      <c r="D1268" s="48"/>
      <c r="E1268" s="48"/>
      <c r="F1268" s="48"/>
      <c r="G1268" s="48"/>
      <c r="H1268" s="48"/>
      <c r="I1268" s="48"/>
      <c r="J1268" s="48"/>
      <c r="K1268" s="48"/>
      <c r="L1268" s="48"/>
      <c r="M1268" s="48"/>
      <c r="N1268" s="48"/>
      <c r="O1268" s="48"/>
      <c r="P1268" s="48"/>
    </row>
    <row r="1269" spans="1:16">
      <c r="A1269" s="48"/>
      <c r="B1269" s="48"/>
      <c r="C1269" s="48"/>
      <c r="D1269" s="48"/>
      <c r="E1269" s="48"/>
      <c r="F1269" s="48"/>
      <c r="G1269" s="48"/>
      <c r="H1269" s="48"/>
      <c r="I1269" s="48"/>
      <c r="J1269" s="48"/>
      <c r="K1269" s="48"/>
      <c r="L1269" s="48"/>
      <c r="M1269" s="48"/>
      <c r="N1269" s="48"/>
      <c r="O1269" s="48"/>
      <c r="P1269" s="48"/>
    </row>
    <row r="1270" spans="1:16">
      <c r="A1270" s="48"/>
      <c r="B1270" s="48"/>
      <c r="C1270" s="48"/>
      <c r="D1270" s="48"/>
      <c r="E1270" s="48"/>
      <c r="F1270" s="48"/>
      <c r="G1270" s="48"/>
      <c r="H1270" s="48"/>
      <c r="I1270" s="48"/>
      <c r="J1270" s="48"/>
      <c r="K1270" s="48"/>
      <c r="L1270" s="48"/>
      <c r="M1270" s="48"/>
      <c r="N1270" s="48"/>
      <c r="O1270" s="48"/>
      <c r="P1270" s="48"/>
    </row>
    <row r="1271" spans="1:16">
      <c r="A1271" s="48"/>
      <c r="B1271" s="48"/>
      <c r="C1271" s="48"/>
      <c r="D1271" s="48"/>
      <c r="E1271" s="48"/>
      <c r="F1271" s="48"/>
      <c r="G1271" s="48"/>
      <c r="H1271" s="48"/>
      <c r="I1271" s="48"/>
      <c r="J1271" s="48"/>
      <c r="K1271" s="48"/>
      <c r="L1271" s="48"/>
      <c r="M1271" s="48"/>
      <c r="N1271" s="48"/>
      <c r="O1271" s="48"/>
      <c r="P1271" s="48"/>
    </row>
    <row r="1272" spans="1:16">
      <c r="A1272" s="48"/>
      <c r="B1272" s="48"/>
      <c r="C1272" s="48"/>
      <c r="D1272" s="48"/>
      <c r="E1272" s="48"/>
      <c r="F1272" s="48"/>
      <c r="G1272" s="48"/>
      <c r="H1272" s="48"/>
      <c r="I1272" s="48"/>
      <c r="J1272" s="48"/>
      <c r="K1272" s="48"/>
      <c r="L1272" s="48"/>
      <c r="M1272" s="48"/>
      <c r="N1272" s="48"/>
      <c r="O1272" s="48"/>
      <c r="P1272" s="48"/>
    </row>
    <row r="1273" spans="1:16">
      <c r="A1273" s="48"/>
      <c r="B1273" s="48"/>
      <c r="C1273" s="48"/>
      <c r="D1273" s="48"/>
      <c r="E1273" s="48"/>
      <c r="F1273" s="48"/>
      <c r="G1273" s="48"/>
      <c r="H1273" s="48"/>
      <c r="I1273" s="48"/>
      <c r="J1273" s="48"/>
      <c r="K1273" s="48"/>
      <c r="L1273" s="48"/>
      <c r="M1273" s="48"/>
      <c r="N1273" s="48"/>
      <c r="O1273" s="48"/>
      <c r="P1273" s="48"/>
    </row>
    <row r="1274" spans="1:16">
      <c r="A1274" s="48"/>
      <c r="B1274" s="48"/>
      <c r="C1274" s="48"/>
      <c r="D1274" s="48"/>
      <c r="E1274" s="48"/>
      <c r="F1274" s="48"/>
      <c r="G1274" s="48"/>
      <c r="H1274" s="48"/>
      <c r="I1274" s="48"/>
      <c r="J1274" s="48"/>
      <c r="K1274" s="48"/>
      <c r="L1274" s="48"/>
      <c r="M1274" s="48"/>
      <c r="N1274" s="48"/>
      <c r="O1274" s="48"/>
      <c r="P1274" s="48"/>
    </row>
    <row r="1275" spans="1:16">
      <c r="A1275" s="48"/>
      <c r="B1275" s="48"/>
      <c r="C1275" s="48"/>
      <c r="D1275" s="48"/>
      <c r="E1275" s="48"/>
      <c r="F1275" s="48"/>
      <c r="G1275" s="48"/>
      <c r="H1275" s="48"/>
      <c r="I1275" s="48"/>
      <c r="J1275" s="48"/>
      <c r="K1275" s="48"/>
      <c r="L1275" s="48"/>
      <c r="M1275" s="48"/>
      <c r="N1275" s="48"/>
      <c r="O1275" s="48"/>
      <c r="P1275" s="48"/>
    </row>
    <row r="1276" spans="1:16">
      <c r="A1276" s="48"/>
      <c r="B1276" s="48"/>
      <c r="C1276" s="48"/>
      <c r="D1276" s="48"/>
      <c r="E1276" s="48"/>
      <c r="F1276" s="48"/>
      <c r="G1276" s="48"/>
      <c r="H1276" s="48"/>
      <c r="I1276" s="48"/>
      <c r="J1276" s="48"/>
      <c r="K1276" s="48"/>
      <c r="L1276" s="48"/>
      <c r="M1276" s="48"/>
      <c r="N1276" s="48"/>
      <c r="O1276" s="48"/>
      <c r="P1276" s="48"/>
    </row>
    <row r="1277" spans="1:16">
      <c r="A1277" s="48"/>
      <c r="B1277" s="48"/>
      <c r="C1277" s="48"/>
      <c r="D1277" s="48"/>
      <c r="E1277" s="48"/>
      <c r="F1277" s="48"/>
      <c r="G1277" s="48"/>
      <c r="H1277" s="48"/>
      <c r="I1277" s="48"/>
      <c r="J1277" s="48"/>
      <c r="K1277" s="48"/>
      <c r="L1277" s="48"/>
      <c r="M1277" s="48"/>
      <c r="N1277" s="48"/>
      <c r="O1277" s="48"/>
      <c r="P1277" s="48"/>
    </row>
    <row r="1278" spans="1:16">
      <c r="A1278" s="48"/>
      <c r="B1278" s="48"/>
      <c r="C1278" s="48"/>
      <c r="D1278" s="48"/>
      <c r="E1278" s="48"/>
      <c r="F1278" s="48"/>
      <c r="G1278" s="48"/>
      <c r="H1278" s="48"/>
      <c r="I1278" s="48"/>
      <c r="J1278" s="48"/>
      <c r="K1278" s="48"/>
      <c r="L1278" s="48"/>
      <c r="M1278" s="48"/>
      <c r="N1278" s="48"/>
      <c r="O1278" s="48"/>
      <c r="P1278" s="48"/>
    </row>
    <row r="1279" spans="1:16">
      <c r="A1279" s="48"/>
      <c r="B1279" s="48"/>
      <c r="C1279" s="48"/>
      <c r="D1279" s="48"/>
      <c r="E1279" s="48"/>
      <c r="F1279" s="48"/>
      <c r="G1279" s="48"/>
      <c r="H1279" s="48"/>
      <c r="I1279" s="48"/>
      <c r="J1279" s="48"/>
      <c r="K1279" s="48"/>
      <c r="L1279" s="48"/>
      <c r="M1279" s="48"/>
      <c r="N1279" s="48"/>
      <c r="O1279" s="48"/>
      <c r="P1279" s="48"/>
    </row>
    <row r="1280" spans="1:16">
      <c r="A1280" s="48"/>
      <c r="B1280" s="48"/>
      <c r="C1280" s="48"/>
      <c r="D1280" s="48"/>
      <c r="E1280" s="48"/>
      <c r="F1280" s="48"/>
      <c r="G1280" s="48"/>
      <c r="H1280" s="48"/>
      <c r="I1280" s="48"/>
      <c r="J1280" s="48"/>
      <c r="K1280" s="48"/>
      <c r="L1280" s="48"/>
      <c r="M1280" s="48"/>
      <c r="N1280" s="48"/>
      <c r="O1280" s="48"/>
      <c r="P1280" s="48"/>
    </row>
    <row r="1281" spans="1:16">
      <c r="A1281" s="48"/>
      <c r="B1281" s="48"/>
      <c r="C1281" s="48"/>
      <c r="D1281" s="48"/>
      <c r="E1281" s="48"/>
      <c r="F1281" s="48"/>
      <c r="G1281" s="48"/>
      <c r="H1281" s="48"/>
      <c r="I1281" s="48"/>
      <c r="J1281" s="48"/>
      <c r="K1281" s="48"/>
      <c r="L1281" s="48"/>
      <c r="M1281" s="48"/>
      <c r="N1281" s="48"/>
      <c r="O1281" s="48"/>
      <c r="P1281" s="48"/>
    </row>
    <row r="1282" spans="1:16">
      <c r="A1282" s="48"/>
      <c r="B1282" s="48"/>
      <c r="C1282" s="48"/>
      <c r="D1282" s="48"/>
      <c r="E1282" s="48"/>
      <c r="F1282" s="48"/>
      <c r="G1282" s="48"/>
      <c r="H1282" s="48"/>
      <c r="I1282" s="48"/>
      <c r="J1282" s="48"/>
      <c r="K1282" s="48"/>
      <c r="L1282" s="48"/>
      <c r="M1282" s="48"/>
      <c r="N1282" s="48"/>
      <c r="O1282" s="48"/>
      <c r="P1282" s="48"/>
    </row>
    <row r="1283" spans="1:16">
      <c r="A1283" s="48"/>
      <c r="B1283" s="48"/>
      <c r="C1283" s="48"/>
      <c r="D1283" s="48"/>
      <c r="E1283" s="48"/>
      <c r="F1283" s="48"/>
      <c r="G1283" s="48"/>
      <c r="H1283" s="48"/>
      <c r="I1283" s="48"/>
      <c r="J1283" s="48"/>
      <c r="K1283" s="48"/>
      <c r="L1283" s="48"/>
      <c r="M1283" s="48"/>
      <c r="N1283" s="48"/>
      <c r="O1283" s="48"/>
      <c r="P1283" s="48"/>
    </row>
    <row r="1284" spans="1:16">
      <c r="A1284" s="48"/>
      <c r="B1284" s="48"/>
      <c r="C1284" s="48"/>
      <c r="D1284" s="48"/>
      <c r="E1284" s="48"/>
      <c r="F1284" s="48"/>
      <c r="G1284" s="48"/>
      <c r="H1284" s="48"/>
      <c r="I1284" s="48"/>
      <c r="J1284" s="48"/>
      <c r="K1284" s="48"/>
      <c r="L1284" s="48"/>
      <c r="M1284" s="48"/>
      <c r="N1284" s="48"/>
      <c r="O1284" s="48"/>
      <c r="P1284" s="48"/>
    </row>
    <row r="1285" spans="1:16">
      <c r="A1285" s="48"/>
      <c r="B1285" s="48"/>
      <c r="C1285" s="48"/>
      <c r="D1285" s="48"/>
      <c r="E1285" s="48"/>
      <c r="F1285" s="48"/>
      <c r="G1285" s="48"/>
      <c r="H1285" s="48"/>
      <c r="I1285" s="48"/>
      <c r="J1285" s="48"/>
      <c r="K1285" s="48"/>
      <c r="L1285" s="48"/>
      <c r="M1285" s="48"/>
      <c r="N1285" s="48"/>
      <c r="O1285" s="48"/>
      <c r="P1285" s="48"/>
    </row>
    <row r="1286" spans="1:16">
      <c r="A1286" s="48"/>
      <c r="B1286" s="48"/>
      <c r="C1286" s="48"/>
      <c r="D1286" s="48"/>
      <c r="E1286" s="48"/>
      <c r="F1286" s="48"/>
      <c r="G1286" s="48"/>
      <c r="H1286" s="48"/>
      <c r="I1286" s="48"/>
      <c r="J1286" s="48"/>
      <c r="K1286" s="48"/>
      <c r="L1286" s="48"/>
      <c r="M1286" s="48"/>
      <c r="N1286" s="48"/>
      <c r="O1286" s="48"/>
      <c r="P1286" s="48"/>
    </row>
    <row r="1287" spans="1:16">
      <c r="A1287" s="48"/>
      <c r="B1287" s="48"/>
      <c r="C1287" s="48"/>
      <c r="D1287" s="48"/>
      <c r="E1287" s="48"/>
      <c r="F1287" s="48"/>
      <c r="G1287" s="48"/>
      <c r="H1287" s="48"/>
      <c r="I1287" s="48"/>
      <c r="J1287" s="48"/>
      <c r="K1287" s="48"/>
      <c r="L1287" s="48"/>
      <c r="M1287" s="48"/>
      <c r="N1287" s="48"/>
      <c r="O1287" s="48"/>
      <c r="P1287" s="48"/>
    </row>
    <row r="1288" spans="1:16">
      <c r="A1288" s="48"/>
      <c r="B1288" s="48"/>
      <c r="C1288" s="48"/>
      <c r="D1288" s="48"/>
      <c r="E1288" s="48"/>
      <c r="F1288" s="48"/>
      <c r="G1288" s="48"/>
      <c r="H1288" s="48"/>
      <c r="I1288" s="48"/>
      <c r="J1288" s="48"/>
      <c r="K1288" s="48"/>
      <c r="L1288" s="48"/>
      <c r="M1288" s="48"/>
      <c r="N1288" s="48"/>
      <c r="O1288" s="48"/>
      <c r="P1288" s="48"/>
    </row>
    <row r="1289" spans="1:16">
      <c r="A1289" s="48"/>
      <c r="B1289" s="48"/>
      <c r="C1289" s="48"/>
      <c r="D1289" s="48"/>
      <c r="E1289" s="48"/>
      <c r="F1289" s="48"/>
      <c r="G1289" s="48"/>
      <c r="H1289" s="48"/>
      <c r="I1289" s="48"/>
      <c r="J1289" s="48"/>
      <c r="K1289" s="48"/>
      <c r="L1289" s="48"/>
      <c r="M1289" s="48"/>
      <c r="N1289" s="48"/>
      <c r="O1289" s="48"/>
      <c r="P1289" s="48"/>
    </row>
    <row r="1290" spans="1:16">
      <c r="A1290" s="48"/>
      <c r="B1290" s="48"/>
      <c r="C1290" s="48"/>
      <c r="D1290" s="48"/>
      <c r="E1290" s="48"/>
      <c r="F1290" s="48"/>
      <c r="G1290" s="48"/>
      <c r="H1290" s="48"/>
      <c r="I1290" s="48"/>
      <c r="J1290" s="48"/>
      <c r="K1290" s="48"/>
      <c r="L1290" s="48"/>
      <c r="M1290" s="48"/>
      <c r="N1290" s="48"/>
      <c r="O1290" s="48"/>
      <c r="P1290" s="48"/>
    </row>
    <row r="1291" spans="1:16">
      <c r="A1291" s="48"/>
      <c r="B1291" s="48"/>
      <c r="C1291" s="48"/>
      <c r="D1291" s="48"/>
      <c r="E1291" s="48"/>
      <c r="F1291" s="48"/>
      <c r="G1291" s="48"/>
      <c r="H1291" s="48"/>
      <c r="I1291" s="48"/>
      <c r="J1291" s="48"/>
      <c r="K1291" s="48"/>
      <c r="L1291" s="48"/>
      <c r="M1291" s="48"/>
      <c r="N1291" s="48"/>
      <c r="O1291" s="48"/>
      <c r="P1291" s="48"/>
    </row>
    <row r="1292" spans="1:16">
      <c r="A1292" s="48"/>
      <c r="B1292" s="48"/>
      <c r="C1292" s="48"/>
      <c r="D1292" s="48"/>
      <c r="E1292" s="48"/>
      <c r="F1292" s="48"/>
      <c r="G1292" s="48"/>
      <c r="H1292" s="48"/>
      <c r="I1292" s="48"/>
      <c r="J1292" s="48"/>
      <c r="K1292" s="48"/>
      <c r="L1292" s="48"/>
      <c r="M1292" s="48"/>
      <c r="N1292" s="48"/>
      <c r="O1292" s="48"/>
      <c r="P1292" s="48"/>
    </row>
    <row r="1293" spans="1:16">
      <c r="A1293" s="48"/>
      <c r="B1293" s="48"/>
      <c r="C1293" s="48"/>
      <c r="D1293" s="48"/>
      <c r="E1293" s="48"/>
      <c r="F1293" s="48"/>
      <c r="G1293" s="48"/>
      <c r="H1293" s="48"/>
      <c r="I1293" s="48"/>
      <c r="J1293" s="48"/>
      <c r="K1293" s="48"/>
      <c r="L1293" s="48"/>
      <c r="M1293" s="48"/>
      <c r="N1293" s="48"/>
      <c r="O1293" s="48"/>
      <c r="P1293" s="48"/>
    </row>
    <row r="1294" spans="1:16">
      <c r="A1294" s="48"/>
      <c r="B1294" s="48"/>
      <c r="C1294" s="48"/>
      <c r="D1294" s="48"/>
      <c r="E1294" s="48"/>
      <c r="F1294" s="48"/>
      <c r="G1294" s="48"/>
      <c r="H1294" s="48"/>
      <c r="I1294" s="48"/>
      <c r="J1294" s="48"/>
      <c r="K1294" s="48"/>
      <c r="L1294" s="48"/>
      <c r="M1294" s="48"/>
      <c r="N1294" s="48"/>
      <c r="O1294" s="48"/>
      <c r="P1294" s="48"/>
    </row>
    <row r="1295" spans="1:16">
      <c r="A1295" s="48"/>
      <c r="B1295" s="48"/>
      <c r="C1295" s="48"/>
      <c r="D1295" s="48"/>
      <c r="E1295" s="48"/>
      <c r="F1295" s="48"/>
      <c r="G1295" s="48"/>
      <c r="H1295" s="48"/>
      <c r="I1295" s="48"/>
      <c r="J1295" s="48"/>
      <c r="K1295" s="48"/>
      <c r="L1295" s="48"/>
      <c r="M1295" s="48"/>
      <c r="N1295" s="48"/>
      <c r="O1295" s="48"/>
      <c r="P1295" s="48"/>
    </row>
    <row r="1296" spans="1:16">
      <c r="A1296" s="48"/>
      <c r="B1296" s="48"/>
      <c r="C1296" s="48"/>
      <c r="D1296" s="48"/>
      <c r="E1296" s="48"/>
      <c r="F1296" s="48"/>
      <c r="G1296" s="48"/>
      <c r="H1296" s="48"/>
      <c r="I1296" s="48"/>
      <c r="J1296" s="48"/>
      <c r="K1296" s="48"/>
      <c r="L1296" s="48"/>
      <c r="M1296" s="48"/>
      <c r="N1296" s="48"/>
      <c r="O1296" s="48"/>
      <c r="P1296" s="48"/>
    </row>
    <row r="1297" spans="1:16">
      <c r="A1297" s="48"/>
      <c r="B1297" s="48"/>
      <c r="C1297" s="48"/>
      <c r="D1297" s="48"/>
      <c r="E1297" s="48"/>
      <c r="F1297" s="48"/>
      <c r="G1297" s="48"/>
      <c r="H1297" s="48"/>
      <c r="I1297" s="48"/>
      <c r="J1297" s="48"/>
      <c r="K1297" s="48"/>
      <c r="L1297" s="48"/>
      <c r="M1297" s="48"/>
      <c r="N1297" s="48"/>
      <c r="O1297" s="48"/>
      <c r="P1297" s="48"/>
    </row>
    <row r="1298" spans="1:16">
      <c r="A1298" s="48"/>
      <c r="B1298" s="48"/>
      <c r="C1298" s="48"/>
      <c r="D1298" s="48"/>
      <c r="E1298" s="48"/>
      <c r="F1298" s="48"/>
      <c r="G1298" s="48"/>
      <c r="H1298" s="48"/>
      <c r="I1298" s="48"/>
      <c r="J1298" s="48"/>
      <c r="K1298" s="48"/>
      <c r="L1298" s="48"/>
      <c r="M1298" s="48"/>
      <c r="N1298" s="48"/>
      <c r="O1298" s="48"/>
      <c r="P1298" s="48"/>
    </row>
    <row r="1299" spans="1:16">
      <c r="A1299" s="48"/>
      <c r="B1299" s="48"/>
      <c r="C1299" s="48"/>
      <c r="D1299" s="48"/>
      <c r="E1299" s="48"/>
      <c r="F1299" s="48"/>
      <c r="G1299" s="48"/>
      <c r="H1299" s="48"/>
      <c r="I1299" s="48"/>
      <c r="J1299" s="48"/>
      <c r="K1299" s="48"/>
      <c r="L1299" s="48"/>
      <c r="M1299" s="48"/>
      <c r="N1299" s="48"/>
      <c r="O1299" s="48"/>
      <c r="P1299" s="48"/>
    </row>
    <row r="1300" spans="1:16">
      <c r="A1300" s="48"/>
      <c r="B1300" s="48"/>
      <c r="C1300" s="48"/>
      <c r="D1300" s="48"/>
      <c r="E1300" s="48"/>
      <c r="F1300" s="48"/>
      <c r="G1300" s="48"/>
      <c r="H1300" s="48"/>
      <c r="I1300" s="48"/>
      <c r="J1300" s="48"/>
      <c r="K1300" s="48"/>
      <c r="L1300" s="48"/>
      <c r="M1300" s="48"/>
      <c r="N1300" s="48"/>
      <c r="O1300" s="48"/>
      <c r="P1300" s="48"/>
    </row>
    <row r="1301" spans="1:16">
      <c r="A1301" s="48"/>
      <c r="B1301" s="48"/>
      <c r="C1301" s="48"/>
      <c r="D1301" s="48"/>
      <c r="E1301" s="48"/>
      <c r="F1301" s="48"/>
      <c r="G1301" s="48"/>
      <c r="H1301" s="48"/>
      <c r="I1301" s="48"/>
      <c r="J1301" s="48"/>
      <c r="K1301" s="48"/>
      <c r="L1301" s="48"/>
      <c r="M1301" s="48"/>
      <c r="N1301" s="48"/>
      <c r="O1301" s="48"/>
      <c r="P1301" s="48"/>
    </row>
    <row r="1302" spans="1:16">
      <c r="A1302" s="48"/>
      <c r="B1302" s="48"/>
      <c r="C1302" s="48"/>
      <c r="D1302" s="48"/>
      <c r="E1302" s="48"/>
      <c r="F1302" s="48"/>
      <c r="G1302" s="48"/>
      <c r="H1302" s="48"/>
      <c r="I1302" s="48"/>
      <c r="J1302" s="48"/>
      <c r="K1302" s="48"/>
      <c r="L1302" s="48"/>
      <c r="M1302" s="48"/>
      <c r="N1302" s="48"/>
      <c r="O1302" s="48"/>
      <c r="P1302" s="48"/>
    </row>
    <row r="1303" spans="1:16">
      <c r="A1303" s="48"/>
      <c r="B1303" s="48"/>
      <c r="C1303" s="48"/>
      <c r="D1303" s="48"/>
      <c r="E1303" s="48"/>
      <c r="F1303" s="48"/>
      <c r="G1303" s="48"/>
      <c r="H1303" s="48"/>
      <c r="I1303" s="48"/>
      <c r="J1303" s="48"/>
      <c r="K1303" s="48"/>
      <c r="L1303" s="48"/>
      <c r="M1303" s="48"/>
      <c r="N1303" s="48"/>
      <c r="O1303" s="48"/>
      <c r="P1303" s="48"/>
    </row>
    <row r="1304" spans="1:16">
      <c r="A1304" s="48"/>
      <c r="B1304" s="48"/>
      <c r="C1304" s="48"/>
      <c r="D1304" s="48"/>
      <c r="E1304" s="48"/>
      <c r="F1304" s="48"/>
      <c r="G1304" s="48"/>
      <c r="H1304" s="48"/>
      <c r="I1304" s="48"/>
      <c r="J1304" s="48"/>
      <c r="K1304" s="48"/>
      <c r="L1304" s="48"/>
      <c r="M1304" s="48"/>
      <c r="N1304" s="48"/>
      <c r="O1304" s="48"/>
      <c r="P1304" s="48"/>
    </row>
    <row r="1305" spans="1:16">
      <c r="A1305" s="48"/>
      <c r="B1305" s="48"/>
      <c r="C1305" s="48"/>
      <c r="D1305" s="48"/>
      <c r="E1305" s="48"/>
      <c r="F1305" s="48"/>
      <c r="G1305" s="48"/>
      <c r="H1305" s="48"/>
      <c r="I1305" s="48"/>
      <c r="J1305" s="48"/>
      <c r="K1305" s="48"/>
      <c r="L1305" s="48"/>
      <c r="M1305" s="48"/>
      <c r="N1305" s="48"/>
      <c r="O1305" s="48"/>
      <c r="P1305" s="48"/>
    </row>
    <row r="1306" spans="1:16">
      <c r="A1306" s="48"/>
      <c r="B1306" s="48"/>
      <c r="C1306" s="48"/>
      <c r="D1306" s="48"/>
      <c r="E1306" s="48"/>
      <c r="F1306" s="48"/>
      <c r="G1306" s="48"/>
      <c r="H1306" s="48"/>
      <c r="I1306" s="48"/>
      <c r="J1306" s="48"/>
      <c r="K1306" s="48"/>
      <c r="L1306" s="48"/>
      <c r="M1306" s="48"/>
      <c r="N1306" s="48"/>
      <c r="O1306" s="48"/>
      <c r="P1306" s="48"/>
    </row>
    <row r="1307" spans="1:16">
      <c r="A1307" s="48"/>
      <c r="B1307" s="48"/>
      <c r="C1307" s="48"/>
      <c r="D1307" s="48"/>
      <c r="E1307" s="48"/>
      <c r="F1307" s="48"/>
      <c r="G1307" s="48"/>
      <c r="H1307" s="48"/>
      <c r="I1307" s="48"/>
      <c r="J1307" s="48"/>
      <c r="K1307" s="48"/>
      <c r="L1307" s="48"/>
      <c r="M1307" s="48"/>
      <c r="N1307" s="48"/>
      <c r="O1307" s="48"/>
      <c r="P1307" s="48"/>
    </row>
    <row r="1308" spans="1:16">
      <c r="A1308" s="48"/>
      <c r="B1308" s="48"/>
      <c r="C1308" s="48"/>
      <c r="D1308" s="48"/>
      <c r="E1308" s="48"/>
      <c r="F1308" s="48"/>
      <c r="G1308" s="48"/>
      <c r="H1308" s="48"/>
      <c r="I1308" s="48"/>
      <c r="J1308" s="48"/>
      <c r="K1308" s="48"/>
      <c r="L1308" s="48"/>
      <c r="M1308" s="48"/>
      <c r="N1308" s="48"/>
      <c r="O1308" s="48"/>
      <c r="P1308" s="48"/>
    </row>
    <row r="1309" spans="1:16">
      <c r="A1309" s="48"/>
      <c r="B1309" s="48"/>
      <c r="C1309" s="48"/>
      <c r="D1309" s="48"/>
      <c r="E1309" s="48"/>
      <c r="F1309" s="48"/>
      <c r="G1309" s="48"/>
      <c r="H1309" s="48"/>
      <c r="I1309" s="48"/>
      <c r="J1309" s="48"/>
      <c r="K1309" s="48"/>
      <c r="L1309" s="48"/>
      <c r="M1309" s="48"/>
      <c r="N1309" s="48"/>
      <c r="O1309" s="48"/>
      <c r="P1309" s="48"/>
    </row>
    <row r="1310" spans="1:16">
      <c r="A1310" s="48"/>
      <c r="B1310" s="48"/>
      <c r="C1310" s="48"/>
      <c r="D1310" s="48"/>
      <c r="E1310" s="48"/>
      <c r="F1310" s="48"/>
      <c r="G1310" s="48"/>
      <c r="H1310" s="48"/>
      <c r="I1310" s="48"/>
      <c r="J1310" s="48"/>
      <c r="K1310" s="48"/>
      <c r="L1310" s="48"/>
      <c r="M1310" s="48"/>
      <c r="N1310" s="48"/>
      <c r="O1310" s="48"/>
      <c r="P1310" s="48"/>
    </row>
    <row r="1311" spans="1:16">
      <c r="A1311" s="48"/>
      <c r="B1311" s="48"/>
      <c r="C1311" s="48"/>
      <c r="D1311" s="48"/>
      <c r="E1311" s="48"/>
      <c r="F1311" s="48"/>
      <c r="G1311" s="48"/>
      <c r="H1311" s="48"/>
      <c r="I1311" s="48"/>
      <c r="J1311" s="48"/>
      <c r="K1311" s="48"/>
      <c r="L1311" s="48"/>
      <c r="M1311" s="48"/>
      <c r="N1311" s="48"/>
      <c r="O1311" s="48"/>
      <c r="P1311" s="48"/>
    </row>
    <row r="1312" spans="1:16">
      <c r="A1312" s="48"/>
      <c r="B1312" s="48"/>
      <c r="C1312" s="48"/>
      <c r="D1312" s="48"/>
      <c r="E1312" s="48"/>
      <c r="F1312" s="48"/>
      <c r="G1312" s="48"/>
      <c r="H1312" s="48"/>
      <c r="I1312" s="48"/>
      <c r="J1312" s="48"/>
      <c r="K1312" s="48"/>
      <c r="L1312" s="48"/>
      <c r="M1312" s="48"/>
      <c r="N1312" s="48"/>
      <c r="O1312" s="48"/>
      <c r="P1312" s="48"/>
    </row>
    <row r="1313" spans="1:16">
      <c r="A1313" s="48"/>
      <c r="B1313" s="48"/>
      <c r="C1313" s="48"/>
      <c r="D1313" s="48"/>
      <c r="E1313" s="48"/>
      <c r="F1313" s="48"/>
      <c r="G1313" s="48"/>
      <c r="H1313" s="48"/>
      <c r="I1313" s="48"/>
      <c r="J1313" s="48"/>
      <c r="K1313" s="48"/>
      <c r="L1313" s="48"/>
      <c r="M1313" s="48"/>
      <c r="N1313" s="48"/>
      <c r="O1313" s="48"/>
      <c r="P1313" s="48"/>
    </row>
    <row r="1314" spans="1:16">
      <c r="A1314" s="48"/>
      <c r="B1314" s="48"/>
      <c r="C1314" s="48"/>
      <c r="D1314" s="48"/>
      <c r="E1314" s="48"/>
      <c r="F1314" s="48"/>
      <c r="G1314" s="48"/>
      <c r="H1314" s="48"/>
      <c r="I1314" s="48"/>
      <c r="J1314" s="48"/>
      <c r="K1314" s="48"/>
      <c r="L1314" s="48"/>
      <c r="M1314" s="48"/>
      <c r="N1314" s="48"/>
      <c r="O1314" s="48"/>
      <c r="P1314" s="48"/>
    </row>
    <row r="1315" spans="1:16">
      <c r="A1315" s="48"/>
      <c r="B1315" s="48"/>
      <c r="C1315" s="48"/>
      <c r="D1315" s="48"/>
      <c r="E1315" s="48"/>
      <c r="F1315" s="48"/>
      <c r="G1315" s="48"/>
      <c r="H1315" s="48"/>
      <c r="I1315" s="48"/>
      <c r="J1315" s="48"/>
      <c r="K1315" s="48"/>
      <c r="L1315" s="48"/>
      <c r="M1315" s="48"/>
      <c r="N1315" s="48"/>
      <c r="O1315" s="48"/>
      <c r="P1315" s="48"/>
    </row>
    <row r="1316" spans="1:16">
      <c r="A1316" s="48"/>
      <c r="B1316" s="48"/>
      <c r="C1316" s="48"/>
      <c r="D1316" s="48"/>
      <c r="E1316" s="48"/>
      <c r="F1316" s="48"/>
      <c r="G1316" s="48"/>
      <c r="H1316" s="48"/>
      <c r="I1316" s="48"/>
      <c r="J1316" s="48"/>
      <c r="K1316" s="48"/>
      <c r="L1316" s="48"/>
      <c r="M1316" s="48"/>
      <c r="N1316" s="48"/>
      <c r="O1316" s="48"/>
      <c r="P1316" s="48"/>
    </row>
    <row r="1317" spans="1:16">
      <c r="A1317" s="48"/>
      <c r="B1317" s="48"/>
      <c r="C1317" s="48"/>
      <c r="D1317" s="48"/>
      <c r="E1317" s="48"/>
      <c r="F1317" s="48"/>
      <c r="G1317" s="48"/>
      <c r="H1317" s="48"/>
      <c r="I1317" s="48"/>
      <c r="J1317" s="48"/>
      <c r="K1317" s="48"/>
      <c r="L1317" s="48"/>
      <c r="M1317" s="48"/>
      <c r="N1317" s="48"/>
      <c r="O1317" s="48"/>
      <c r="P1317" s="48"/>
    </row>
    <row r="1318" spans="1:16">
      <c r="A1318" s="48"/>
      <c r="B1318" s="48"/>
      <c r="C1318" s="48"/>
      <c r="D1318" s="48"/>
      <c r="E1318" s="48"/>
      <c r="F1318" s="48"/>
      <c r="G1318" s="48"/>
      <c r="H1318" s="48"/>
      <c r="I1318" s="48"/>
      <c r="J1318" s="48"/>
      <c r="K1318" s="48"/>
      <c r="L1318" s="48"/>
      <c r="M1318" s="48"/>
      <c r="N1318" s="48"/>
      <c r="O1318" s="48"/>
      <c r="P1318" s="48"/>
    </row>
    <row r="1319" spans="1:16">
      <c r="A1319" s="48"/>
      <c r="B1319" s="48"/>
      <c r="C1319" s="48"/>
      <c r="D1319" s="48"/>
      <c r="E1319" s="48"/>
      <c r="F1319" s="48"/>
      <c r="G1319" s="48"/>
      <c r="H1319" s="48"/>
      <c r="I1319" s="48"/>
      <c r="J1319" s="48"/>
      <c r="K1319" s="48"/>
      <c r="L1319" s="48"/>
      <c r="M1319" s="48"/>
      <c r="N1319" s="48"/>
      <c r="O1319" s="48"/>
      <c r="P1319" s="48"/>
    </row>
    <row r="1320" spans="1:16">
      <c r="A1320" s="48"/>
      <c r="B1320" s="48"/>
      <c r="C1320" s="48"/>
      <c r="D1320" s="48"/>
      <c r="E1320" s="48"/>
      <c r="F1320" s="48"/>
      <c r="G1320" s="48"/>
      <c r="H1320" s="48"/>
      <c r="I1320" s="48"/>
      <c r="J1320" s="48"/>
      <c r="K1320" s="48"/>
      <c r="L1320" s="48"/>
      <c r="M1320" s="48"/>
      <c r="N1320" s="48"/>
      <c r="O1320" s="48"/>
      <c r="P1320" s="48"/>
    </row>
    <row r="1321" spans="1:16">
      <c r="A1321" s="48"/>
      <c r="B1321" s="48"/>
      <c r="C1321" s="48"/>
      <c r="D1321" s="48"/>
      <c r="E1321" s="48"/>
      <c r="F1321" s="48"/>
      <c r="G1321" s="48"/>
      <c r="H1321" s="48"/>
      <c r="I1321" s="48"/>
      <c r="J1321" s="48"/>
      <c r="K1321" s="48"/>
      <c r="L1321" s="48"/>
      <c r="M1321" s="48"/>
      <c r="N1321" s="48"/>
      <c r="O1321" s="48"/>
      <c r="P1321" s="48"/>
    </row>
    <row r="1322" spans="1:16">
      <c r="A1322" s="48"/>
      <c r="B1322" s="48"/>
      <c r="C1322" s="48"/>
      <c r="D1322" s="48"/>
      <c r="E1322" s="48"/>
      <c r="F1322" s="48"/>
      <c r="G1322" s="48"/>
      <c r="H1322" s="48"/>
      <c r="I1322" s="48"/>
      <c r="J1322" s="48"/>
      <c r="K1322" s="48"/>
      <c r="L1322" s="48"/>
      <c r="M1322" s="48"/>
      <c r="N1322" s="48"/>
      <c r="O1322" s="48"/>
      <c r="P1322" s="48"/>
    </row>
    <row r="1323" spans="1:16">
      <c r="A1323" s="48"/>
      <c r="B1323" s="48"/>
      <c r="C1323" s="48"/>
      <c r="D1323" s="48"/>
      <c r="E1323" s="48"/>
      <c r="F1323" s="48"/>
      <c r="G1323" s="48"/>
      <c r="H1323" s="48"/>
      <c r="I1323" s="48"/>
      <c r="J1323" s="48"/>
      <c r="K1323" s="48"/>
      <c r="L1323" s="48"/>
      <c r="M1323" s="48"/>
      <c r="N1323" s="48"/>
      <c r="O1323" s="48"/>
      <c r="P1323" s="48"/>
    </row>
    <row r="1324" spans="1:16">
      <c r="A1324" s="48"/>
      <c r="B1324" s="48"/>
      <c r="C1324" s="48"/>
      <c r="D1324" s="48"/>
      <c r="E1324" s="48"/>
      <c r="F1324" s="48"/>
      <c r="G1324" s="48"/>
      <c r="H1324" s="48"/>
      <c r="I1324" s="48"/>
      <c r="J1324" s="48"/>
      <c r="K1324" s="48"/>
      <c r="L1324" s="48"/>
      <c r="M1324" s="48"/>
      <c r="N1324" s="48"/>
      <c r="O1324" s="48"/>
      <c r="P1324" s="48"/>
    </row>
    <row r="1325" spans="1:16">
      <c r="A1325" s="48"/>
      <c r="B1325" s="48"/>
      <c r="C1325" s="48"/>
      <c r="D1325" s="48"/>
      <c r="E1325" s="48"/>
      <c r="F1325" s="48"/>
      <c r="G1325" s="48"/>
      <c r="H1325" s="48"/>
      <c r="I1325" s="48"/>
      <c r="J1325" s="48"/>
      <c r="K1325" s="48"/>
      <c r="L1325" s="48"/>
      <c r="M1325" s="48"/>
      <c r="N1325" s="48"/>
      <c r="O1325" s="48"/>
      <c r="P1325" s="48"/>
    </row>
    <row r="1326" spans="1:16">
      <c r="A1326" s="48"/>
      <c r="B1326" s="48"/>
      <c r="C1326" s="48"/>
      <c r="D1326" s="48"/>
      <c r="E1326" s="48"/>
      <c r="F1326" s="48"/>
      <c r="G1326" s="48"/>
      <c r="H1326" s="48"/>
      <c r="I1326" s="48"/>
      <c r="J1326" s="48"/>
      <c r="K1326" s="48"/>
      <c r="L1326" s="48"/>
      <c r="M1326" s="48"/>
      <c r="N1326" s="48"/>
      <c r="O1326" s="48"/>
      <c r="P1326" s="48"/>
    </row>
    <row r="1327" spans="1:16">
      <c r="A1327" s="48"/>
      <c r="B1327" s="48"/>
      <c r="C1327" s="48"/>
      <c r="D1327" s="48"/>
      <c r="E1327" s="48"/>
      <c r="F1327" s="48"/>
      <c r="G1327" s="48"/>
      <c r="H1327" s="48"/>
      <c r="I1327" s="48"/>
      <c r="J1327" s="48"/>
      <c r="K1327" s="48"/>
      <c r="L1327" s="48"/>
      <c r="M1327" s="48"/>
      <c r="N1327" s="48"/>
      <c r="O1327" s="48"/>
      <c r="P1327" s="48"/>
    </row>
    <row r="1328" spans="1:16">
      <c r="A1328" s="48"/>
      <c r="B1328" s="48"/>
      <c r="C1328" s="48"/>
      <c r="D1328" s="48"/>
      <c r="E1328" s="48"/>
      <c r="F1328" s="48"/>
      <c r="G1328" s="48"/>
      <c r="H1328" s="48"/>
      <c r="I1328" s="48"/>
      <c r="J1328" s="48"/>
      <c r="K1328" s="48"/>
      <c r="L1328" s="48"/>
      <c r="M1328" s="48"/>
      <c r="N1328" s="48"/>
      <c r="O1328" s="48"/>
      <c r="P1328" s="48"/>
    </row>
    <row r="1329" spans="1:16">
      <c r="A1329" s="48"/>
      <c r="B1329" s="48"/>
      <c r="C1329" s="48"/>
      <c r="D1329" s="48"/>
      <c r="E1329" s="48"/>
      <c r="F1329" s="48"/>
      <c r="G1329" s="48"/>
      <c r="H1329" s="48"/>
      <c r="I1329" s="48"/>
      <c r="J1329" s="48"/>
      <c r="K1329" s="48"/>
      <c r="L1329" s="48"/>
      <c r="M1329" s="48"/>
      <c r="N1329" s="48"/>
      <c r="O1329" s="48"/>
      <c r="P1329" s="48"/>
    </row>
    <row r="1330" spans="1:16">
      <c r="A1330" s="48"/>
      <c r="B1330" s="48"/>
      <c r="C1330" s="48"/>
      <c r="D1330" s="48"/>
      <c r="E1330" s="48"/>
      <c r="F1330" s="48"/>
      <c r="G1330" s="48"/>
      <c r="H1330" s="48"/>
      <c r="I1330" s="48"/>
      <c r="J1330" s="48"/>
      <c r="K1330" s="48"/>
      <c r="L1330" s="48"/>
      <c r="M1330" s="48"/>
      <c r="N1330" s="48"/>
      <c r="O1330" s="48"/>
      <c r="P1330" s="48"/>
    </row>
    <row r="1331" spans="1:16">
      <c r="A1331" s="48"/>
      <c r="B1331" s="48"/>
      <c r="C1331" s="48"/>
      <c r="D1331" s="48"/>
      <c r="E1331" s="48"/>
      <c r="F1331" s="48"/>
      <c r="G1331" s="48"/>
      <c r="H1331" s="48"/>
      <c r="I1331" s="48"/>
      <c r="J1331" s="48"/>
      <c r="K1331" s="48"/>
      <c r="L1331" s="48"/>
      <c r="M1331" s="48"/>
      <c r="N1331" s="48"/>
      <c r="O1331" s="48"/>
      <c r="P1331" s="48"/>
    </row>
    <row r="1332" spans="1:16">
      <c r="A1332" s="48"/>
      <c r="B1332" s="48"/>
      <c r="C1332" s="48"/>
      <c r="D1332" s="48"/>
      <c r="E1332" s="48"/>
      <c r="F1332" s="48"/>
      <c r="G1332" s="48"/>
      <c r="H1332" s="48"/>
      <c r="I1332" s="48"/>
      <c r="J1332" s="48"/>
      <c r="K1332" s="48"/>
      <c r="L1332" s="48"/>
      <c r="M1332" s="48"/>
      <c r="N1332" s="48"/>
      <c r="O1332" s="48"/>
      <c r="P1332" s="48"/>
    </row>
    <row r="1333" spans="1:16">
      <c r="A1333" s="48"/>
      <c r="B1333" s="48"/>
      <c r="C1333" s="48"/>
      <c r="D1333" s="48"/>
      <c r="E1333" s="48"/>
      <c r="F1333" s="48"/>
      <c r="G1333" s="48"/>
      <c r="H1333" s="48"/>
      <c r="I1333" s="48"/>
      <c r="J1333" s="48"/>
      <c r="K1333" s="48"/>
      <c r="L1333" s="48"/>
      <c r="M1333" s="48"/>
      <c r="N1333" s="48"/>
      <c r="O1333" s="48"/>
      <c r="P1333" s="48"/>
    </row>
    <row r="1334" spans="1:16">
      <c r="A1334" s="48"/>
      <c r="B1334" s="48"/>
      <c r="C1334" s="48"/>
      <c r="D1334" s="48"/>
      <c r="E1334" s="48"/>
      <c r="F1334" s="48"/>
      <c r="G1334" s="48"/>
      <c r="H1334" s="48"/>
      <c r="I1334" s="48"/>
      <c r="J1334" s="48"/>
      <c r="K1334" s="48"/>
      <c r="L1334" s="48"/>
      <c r="M1334" s="48"/>
      <c r="N1334" s="48"/>
      <c r="O1334" s="48"/>
      <c r="P1334" s="48"/>
    </row>
    <row r="1335" spans="1:16">
      <c r="A1335" s="48"/>
      <c r="B1335" s="48"/>
      <c r="C1335" s="48"/>
      <c r="D1335" s="48"/>
      <c r="E1335" s="48"/>
      <c r="F1335" s="48"/>
      <c r="G1335" s="48"/>
      <c r="H1335" s="48"/>
      <c r="I1335" s="48"/>
      <c r="J1335" s="48"/>
      <c r="K1335" s="48"/>
      <c r="L1335" s="48"/>
      <c r="M1335" s="48"/>
      <c r="N1335" s="48"/>
      <c r="O1335" s="48"/>
      <c r="P1335" s="48"/>
    </row>
    <row r="1336" spans="1:16">
      <c r="A1336" s="48"/>
      <c r="B1336" s="48"/>
      <c r="C1336" s="48"/>
      <c r="D1336" s="48"/>
      <c r="E1336" s="48"/>
      <c r="F1336" s="48"/>
      <c r="G1336" s="48"/>
      <c r="H1336" s="48"/>
      <c r="I1336" s="48"/>
      <c r="J1336" s="48"/>
      <c r="K1336" s="48"/>
      <c r="L1336" s="48"/>
      <c r="M1336" s="48"/>
      <c r="N1336" s="48"/>
      <c r="O1336" s="48"/>
      <c r="P1336" s="48"/>
    </row>
    <row r="1337" spans="1:16">
      <c r="A1337" s="48"/>
      <c r="B1337" s="48"/>
      <c r="C1337" s="48"/>
      <c r="D1337" s="48"/>
      <c r="E1337" s="48"/>
      <c r="F1337" s="48"/>
      <c r="G1337" s="48"/>
      <c r="H1337" s="48"/>
      <c r="I1337" s="48"/>
      <c r="J1337" s="48"/>
      <c r="K1337" s="48"/>
      <c r="L1337" s="48"/>
      <c r="M1337" s="48"/>
      <c r="N1337" s="48"/>
      <c r="O1337" s="48"/>
      <c r="P1337" s="48"/>
    </row>
    <row r="1338" spans="1:16">
      <c r="A1338" s="48"/>
      <c r="B1338" s="48"/>
      <c r="C1338" s="48"/>
      <c r="D1338" s="48"/>
      <c r="E1338" s="48"/>
      <c r="F1338" s="48"/>
      <c r="G1338" s="48"/>
      <c r="H1338" s="48"/>
      <c r="I1338" s="48"/>
      <c r="J1338" s="48"/>
      <c r="K1338" s="48"/>
      <c r="L1338" s="48"/>
      <c r="M1338" s="48"/>
      <c r="N1338" s="48"/>
      <c r="O1338" s="48"/>
      <c r="P1338" s="48"/>
    </row>
    <row r="1339" spans="1:16">
      <c r="A1339" s="48"/>
      <c r="B1339" s="48"/>
      <c r="C1339" s="48"/>
      <c r="D1339" s="48"/>
      <c r="E1339" s="48"/>
      <c r="F1339" s="48"/>
      <c r="G1339" s="48"/>
      <c r="H1339" s="48"/>
      <c r="I1339" s="48"/>
      <c r="J1339" s="48"/>
      <c r="K1339" s="48"/>
      <c r="L1339" s="48"/>
      <c r="M1339" s="48"/>
      <c r="N1339" s="48"/>
      <c r="O1339" s="48"/>
      <c r="P1339" s="48"/>
    </row>
    <row r="1340" spans="1:16">
      <c r="A1340" s="48"/>
      <c r="B1340" s="48"/>
      <c r="C1340" s="48"/>
      <c r="D1340" s="48"/>
      <c r="E1340" s="48"/>
      <c r="F1340" s="48"/>
      <c r="G1340" s="48"/>
      <c r="H1340" s="48"/>
      <c r="I1340" s="48"/>
      <c r="J1340" s="48"/>
      <c r="K1340" s="48"/>
      <c r="L1340" s="48"/>
      <c r="M1340" s="48"/>
      <c r="N1340" s="48"/>
      <c r="O1340" s="48"/>
      <c r="P1340" s="48"/>
    </row>
    <row r="1341" spans="1:16">
      <c r="A1341" s="48"/>
      <c r="B1341" s="48"/>
      <c r="C1341" s="48"/>
      <c r="D1341" s="48"/>
      <c r="E1341" s="48"/>
      <c r="F1341" s="48"/>
      <c r="G1341" s="48"/>
      <c r="H1341" s="48"/>
      <c r="I1341" s="48"/>
      <c r="J1341" s="48"/>
      <c r="K1341" s="48"/>
      <c r="L1341" s="48"/>
      <c r="M1341" s="48"/>
      <c r="N1341" s="48"/>
      <c r="O1341" s="48"/>
      <c r="P1341" s="48"/>
    </row>
    <row r="1342" spans="1:16">
      <c r="A1342" s="48"/>
      <c r="B1342" s="48"/>
      <c r="C1342" s="48"/>
      <c r="D1342" s="48"/>
      <c r="E1342" s="48"/>
      <c r="F1342" s="48"/>
      <c r="G1342" s="48"/>
      <c r="H1342" s="48"/>
      <c r="I1342" s="48"/>
      <c r="J1342" s="48"/>
      <c r="K1342" s="48"/>
      <c r="L1342" s="48"/>
      <c r="M1342" s="48"/>
      <c r="N1342" s="48"/>
      <c r="O1342" s="48"/>
      <c r="P1342" s="48"/>
    </row>
    <row r="1343" spans="1:16">
      <c r="A1343" s="48"/>
      <c r="B1343" s="48"/>
      <c r="C1343" s="48"/>
      <c r="D1343" s="48"/>
      <c r="E1343" s="48"/>
      <c r="F1343" s="48"/>
      <c r="G1343" s="48"/>
      <c r="H1343" s="48"/>
      <c r="I1343" s="48"/>
      <c r="J1343" s="48"/>
      <c r="K1343" s="48"/>
      <c r="L1343" s="48"/>
      <c r="M1343" s="48"/>
      <c r="N1343" s="48"/>
      <c r="O1343" s="48"/>
      <c r="P1343" s="48"/>
    </row>
    <row r="1344" spans="1:16">
      <c r="A1344" s="48"/>
      <c r="B1344" s="48"/>
      <c r="C1344" s="48"/>
      <c r="D1344" s="48"/>
      <c r="E1344" s="48"/>
      <c r="F1344" s="48"/>
      <c r="G1344" s="48"/>
      <c r="H1344" s="48"/>
      <c r="I1344" s="48"/>
      <c r="J1344" s="48"/>
      <c r="K1344" s="48"/>
      <c r="L1344" s="48"/>
      <c r="M1344" s="48"/>
      <c r="N1344" s="48"/>
      <c r="O1344" s="48"/>
      <c r="P1344" s="48"/>
    </row>
    <row r="1345" spans="1:16">
      <c r="A1345" s="48"/>
      <c r="B1345" s="48"/>
      <c r="C1345" s="48"/>
      <c r="D1345" s="48"/>
      <c r="E1345" s="48"/>
      <c r="F1345" s="48"/>
      <c r="G1345" s="48"/>
      <c r="H1345" s="48"/>
      <c r="I1345" s="48"/>
      <c r="J1345" s="48"/>
      <c r="K1345" s="48"/>
      <c r="L1345" s="48"/>
      <c r="M1345" s="48"/>
      <c r="N1345" s="48"/>
      <c r="O1345" s="48"/>
      <c r="P1345" s="48"/>
    </row>
    <row r="1346" spans="1:16">
      <c r="A1346" s="48"/>
      <c r="B1346" s="48"/>
      <c r="C1346" s="48"/>
      <c r="D1346" s="48"/>
      <c r="E1346" s="48"/>
      <c r="F1346" s="48"/>
      <c r="G1346" s="48"/>
      <c r="H1346" s="48"/>
      <c r="I1346" s="48"/>
      <c r="J1346" s="48"/>
      <c r="K1346" s="48"/>
      <c r="L1346" s="48"/>
      <c r="M1346" s="48"/>
      <c r="N1346" s="48"/>
      <c r="O1346" s="48"/>
      <c r="P1346" s="48"/>
    </row>
    <row r="1347" spans="1:16">
      <c r="A1347" s="48"/>
      <c r="B1347" s="48"/>
      <c r="C1347" s="48"/>
      <c r="D1347" s="48"/>
      <c r="E1347" s="48"/>
      <c r="F1347" s="48"/>
      <c r="G1347" s="48"/>
      <c r="H1347" s="48"/>
      <c r="I1347" s="48"/>
      <c r="J1347" s="48"/>
      <c r="K1347" s="48"/>
      <c r="L1347" s="48"/>
      <c r="M1347" s="48"/>
      <c r="N1347" s="48"/>
      <c r="O1347" s="48"/>
      <c r="P1347" s="48"/>
    </row>
    <row r="1348" spans="1:16">
      <c r="A1348" s="48"/>
      <c r="B1348" s="48"/>
      <c r="C1348" s="48"/>
      <c r="D1348" s="48"/>
      <c r="E1348" s="48"/>
      <c r="F1348" s="48"/>
      <c r="G1348" s="48"/>
      <c r="H1348" s="48"/>
      <c r="I1348" s="48"/>
      <c r="J1348" s="48"/>
      <c r="K1348" s="48"/>
      <c r="L1348" s="48"/>
      <c r="M1348" s="48"/>
      <c r="N1348" s="48"/>
      <c r="O1348" s="48"/>
      <c r="P1348" s="48"/>
    </row>
    <row r="1349" spans="1:16">
      <c r="A1349" s="48"/>
      <c r="B1349" s="48"/>
      <c r="C1349" s="48"/>
      <c r="D1349" s="48"/>
      <c r="E1349" s="48"/>
      <c r="F1349" s="48"/>
      <c r="G1349" s="48"/>
      <c r="H1349" s="48"/>
      <c r="I1349" s="48"/>
      <c r="J1349" s="48"/>
      <c r="K1349" s="48"/>
      <c r="L1349" s="48"/>
      <c r="M1349" s="48"/>
      <c r="N1349" s="48"/>
      <c r="O1349" s="48"/>
      <c r="P1349" s="48"/>
    </row>
    <row r="1350" spans="1:16">
      <c r="A1350" s="48"/>
      <c r="B1350" s="48"/>
      <c r="C1350" s="48"/>
      <c r="D1350" s="48"/>
      <c r="E1350" s="48"/>
      <c r="F1350" s="48"/>
      <c r="G1350" s="48"/>
      <c r="H1350" s="48"/>
      <c r="I1350" s="48"/>
      <c r="J1350" s="48"/>
      <c r="K1350" s="48"/>
      <c r="L1350" s="48"/>
      <c r="M1350" s="48"/>
      <c r="N1350" s="48"/>
      <c r="O1350" s="48"/>
      <c r="P1350" s="48"/>
    </row>
    <row r="1351" spans="1:16">
      <c r="A1351" s="48"/>
      <c r="B1351" s="48"/>
      <c r="C1351" s="48"/>
      <c r="D1351" s="48"/>
      <c r="E1351" s="48"/>
      <c r="F1351" s="48"/>
      <c r="G1351" s="48"/>
      <c r="H1351" s="48"/>
      <c r="I1351" s="48"/>
      <c r="J1351" s="48"/>
      <c r="K1351" s="48"/>
      <c r="L1351" s="48"/>
      <c r="M1351" s="48"/>
      <c r="N1351" s="48"/>
      <c r="O1351" s="48"/>
      <c r="P1351" s="48"/>
    </row>
    <row r="1352" spans="1:16">
      <c r="A1352" s="48"/>
      <c r="B1352" s="48"/>
      <c r="C1352" s="48"/>
      <c r="D1352" s="48"/>
      <c r="E1352" s="48"/>
      <c r="F1352" s="48"/>
      <c r="G1352" s="48"/>
      <c r="H1352" s="48"/>
      <c r="I1352" s="48"/>
      <c r="J1352" s="48"/>
      <c r="K1352" s="48"/>
      <c r="L1352" s="48"/>
      <c r="M1352" s="48"/>
      <c r="N1352" s="48"/>
      <c r="O1352" s="48"/>
      <c r="P1352" s="48"/>
    </row>
    <row r="1353" spans="1:16">
      <c r="A1353" s="48"/>
      <c r="B1353" s="48"/>
      <c r="C1353" s="48"/>
      <c r="D1353" s="48"/>
      <c r="E1353" s="48"/>
      <c r="F1353" s="48"/>
      <c r="G1353" s="48"/>
      <c r="H1353" s="48"/>
      <c r="I1353" s="48"/>
      <c r="J1353" s="48"/>
      <c r="K1353" s="48"/>
      <c r="L1353" s="48"/>
      <c r="M1353" s="48"/>
      <c r="N1353" s="48"/>
      <c r="O1353" s="48"/>
      <c r="P1353" s="48"/>
    </row>
    <row r="1354" spans="1:16">
      <c r="A1354" s="48"/>
      <c r="B1354" s="48"/>
      <c r="C1354" s="48"/>
      <c r="D1354" s="48"/>
      <c r="E1354" s="48"/>
      <c r="F1354" s="48"/>
      <c r="G1354" s="48"/>
      <c r="H1354" s="48"/>
      <c r="I1354" s="48"/>
      <c r="J1354" s="48"/>
      <c r="K1354" s="48"/>
      <c r="L1354" s="48"/>
      <c r="M1354" s="48"/>
      <c r="N1354" s="48"/>
      <c r="O1354" s="48"/>
      <c r="P1354" s="48"/>
    </row>
    <row r="1355" spans="1:16">
      <c r="A1355" s="48"/>
      <c r="B1355" s="48"/>
      <c r="C1355" s="48"/>
      <c r="D1355" s="48"/>
      <c r="E1355" s="48"/>
      <c r="F1355" s="48"/>
      <c r="G1355" s="48"/>
      <c r="H1355" s="48"/>
      <c r="I1355" s="48"/>
      <c r="J1355" s="48"/>
      <c r="K1355" s="48"/>
      <c r="L1355" s="48"/>
      <c r="M1355" s="48"/>
      <c r="N1355" s="48"/>
      <c r="O1355" s="48"/>
      <c r="P1355" s="48"/>
    </row>
    <row r="1356" spans="1:16">
      <c r="A1356" s="48"/>
      <c r="B1356" s="48"/>
      <c r="C1356" s="48"/>
      <c r="D1356" s="48"/>
      <c r="E1356" s="48"/>
      <c r="F1356" s="48"/>
      <c r="G1356" s="48"/>
      <c r="H1356" s="48"/>
      <c r="I1356" s="48"/>
      <c r="J1356" s="48"/>
      <c r="K1356" s="48"/>
      <c r="L1356" s="48"/>
      <c r="M1356" s="48"/>
      <c r="N1356" s="48"/>
      <c r="O1356" s="48"/>
      <c r="P1356" s="48"/>
    </row>
    <row r="1357" spans="1:16">
      <c r="A1357" s="48"/>
      <c r="B1357" s="48"/>
      <c r="C1357" s="48"/>
      <c r="D1357" s="48"/>
      <c r="E1357" s="48"/>
      <c r="F1357" s="48"/>
      <c r="G1357" s="48"/>
      <c r="H1357" s="48"/>
      <c r="I1357" s="48"/>
      <c r="J1357" s="48"/>
      <c r="K1357" s="48"/>
      <c r="L1357" s="48"/>
      <c r="M1357" s="48"/>
      <c r="N1357" s="48"/>
      <c r="O1357" s="48"/>
      <c r="P1357" s="48"/>
    </row>
    <row r="1358" spans="1:16">
      <c r="A1358" s="48"/>
      <c r="B1358" s="48"/>
      <c r="C1358" s="48"/>
      <c r="D1358" s="48"/>
      <c r="E1358" s="48"/>
      <c r="F1358" s="48"/>
      <c r="G1358" s="48"/>
      <c r="H1358" s="48"/>
      <c r="I1358" s="48"/>
      <c r="J1358" s="48"/>
      <c r="K1358" s="48"/>
      <c r="L1358" s="48"/>
      <c r="M1358" s="48"/>
      <c r="N1358" s="48"/>
      <c r="O1358" s="48"/>
      <c r="P1358" s="48"/>
    </row>
    <row r="1359" spans="1:16">
      <c r="A1359" s="48"/>
      <c r="B1359" s="48"/>
      <c r="C1359" s="48"/>
      <c r="D1359" s="48"/>
      <c r="E1359" s="48"/>
      <c r="F1359" s="48"/>
      <c r="G1359" s="48"/>
      <c r="H1359" s="48"/>
      <c r="I1359" s="48"/>
      <c r="J1359" s="48"/>
      <c r="K1359" s="48"/>
      <c r="L1359" s="48"/>
      <c r="M1359" s="48"/>
      <c r="N1359" s="48"/>
      <c r="O1359" s="48"/>
      <c r="P1359" s="48"/>
    </row>
    <row r="1360" spans="1:16">
      <c r="A1360" s="48"/>
      <c r="B1360" s="48"/>
      <c r="C1360" s="48"/>
      <c r="D1360" s="48"/>
      <c r="E1360" s="48"/>
      <c r="F1360" s="48"/>
      <c r="G1360" s="48"/>
      <c r="H1360" s="48"/>
      <c r="I1360" s="48"/>
      <c r="J1360" s="48"/>
      <c r="K1360" s="48"/>
      <c r="L1360" s="48"/>
      <c r="M1360" s="48"/>
      <c r="N1360" s="48"/>
      <c r="O1360" s="48"/>
      <c r="P1360" s="48"/>
    </row>
    <row r="1361" spans="1:16">
      <c r="A1361" s="48"/>
      <c r="B1361" s="48"/>
      <c r="C1361" s="48"/>
      <c r="D1361" s="48"/>
      <c r="E1361" s="48"/>
      <c r="F1361" s="48"/>
      <c r="G1361" s="48"/>
      <c r="H1361" s="48"/>
      <c r="I1361" s="48"/>
      <c r="J1361" s="48"/>
      <c r="K1361" s="48"/>
      <c r="L1361" s="48"/>
      <c r="M1361" s="48"/>
      <c r="N1361" s="48"/>
      <c r="O1361" s="48"/>
      <c r="P1361" s="48"/>
    </row>
    <row r="1362" spans="1:16">
      <c r="A1362" s="48"/>
      <c r="B1362" s="48"/>
      <c r="C1362" s="48"/>
      <c r="D1362" s="48"/>
      <c r="E1362" s="48"/>
      <c r="F1362" s="48"/>
      <c r="G1362" s="48"/>
      <c r="H1362" s="48"/>
      <c r="I1362" s="48"/>
      <c r="J1362" s="48"/>
      <c r="K1362" s="48"/>
      <c r="L1362" s="48"/>
      <c r="M1362" s="48"/>
      <c r="N1362" s="48"/>
      <c r="O1362" s="48"/>
      <c r="P1362" s="48"/>
    </row>
    <row r="1363" spans="1:16">
      <c r="A1363" s="48"/>
      <c r="B1363" s="48"/>
      <c r="C1363" s="48"/>
      <c r="D1363" s="48"/>
      <c r="E1363" s="48"/>
      <c r="F1363" s="48"/>
      <c r="G1363" s="48"/>
      <c r="H1363" s="48"/>
      <c r="I1363" s="48"/>
      <c r="J1363" s="48"/>
      <c r="K1363" s="48"/>
      <c r="L1363" s="48"/>
      <c r="M1363" s="48"/>
      <c r="N1363" s="48"/>
      <c r="O1363" s="48"/>
      <c r="P1363" s="48"/>
    </row>
    <row r="1364" spans="1:16">
      <c r="A1364" s="48"/>
      <c r="B1364" s="48"/>
      <c r="C1364" s="48"/>
      <c r="D1364" s="48"/>
      <c r="E1364" s="48"/>
      <c r="F1364" s="48"/>
      <c r="G1364" s="48"/>
      <c r="H1364" s="48"/>
      <c r="I1364" s="48"/>
      <c r="J1364" s="48"/>
      <c r="K1364" s="48"/>
      <c r="L1364" s="48"/>
      <c r="M1364" s="48"/>
      <c r="N1364" s="48"/>
      <c r="O1364" s="48"/>
      <c r="P1364" s="48"/>
    </row>
    <row r="1365" spans="1:16">
      <c r="A1365" s="48"/>
      <c r="B1365" s="48"/>
      <c r="C1365" s="48"/>
      <c r="D1365" s="48"/>
      <c r="E1365" s="48"/>
      <c r="F1365" s="48"/>
      <c r="G1365" s="48"/>
      <c r="H1365" s="48"/>
      <c r="I1365" s="48"/>
      <c r="J1365" s="48"/>
      <c r="K1365" s="48"/>
      <c r="L1365" s="48"/>
      <c r="M1365" s="48"/>
      <c r="N1365" s="48"/>
      <c r="O1365" s="48"/>
      <c r="P1365" s="48"/>
    </row>
    <row r="1366" spans="1:16">
      <c r="A1366" s="48"/>
      <c r="B1366" s="48"/>
      <c r="C1366" s="48"/>
      <c r="D1366" s="48"/>
      <c r="E1366" s="48"/>
      <c r="F1366" s="48"/>
      <c r="G1366" s="48"/>
      <c r="H1366" s="48"/>
      <c r="I1366" s="48"/>
      <c r="J1366" s="48"/>
      <c r="K1366" s="48"/>
      <c r="L1366" s="48"/>
      <c r="M1366" s="48"/>
      <c r="N1366" s="48"/>
      <c r="O1366" s="48"/>
      <c r="P1366" s="48"/>
    </row>
    <row r="1367" spans="1:16">
      <c r="A1367" s="48"/>
      <c r="B1367" s="48"/>
      <c r="C1367" s="48"/>
      <c r="D1367" s="48"/>
      <c r="E1367" s="48"/>
      <c r="F1367" s="48"/>
      <c r="G1367" s="48"/>
      <c r="H1367" s="48"/>
      <c r="I1367" s="48"/>
      <c r="J1367" s="48"/>
      <c r="K1367" s="48"/>
      <c r="L1367" s="48"/>
      <c r="M1367" s="48"/>
      <c r="N1367" s="48"/>
      <c r="O1367" s="48"/>
      <c r="P1367" s="48"/>
    </row>
    <row r="1368" spans="1:16">
      <c r="A1368" s="48"/>
      <c r="B1368" s="48"/>
      <c r="C1368" s="48"/>
      <c r="D1368" s="48"/>
      <c r="E1368" s="48"/>
      <c r="F1368" s="48"/>
      <c r="G1368" s="48"/>
      <c r="H1368" s="48"/>
      <c r="I1368" s="48"/>
      <c r="J1368" s="48"/>
      <c r="K1368" s="48"/>
      <c r="L1368" s="48"/>
      <c r="M1368" s="48"/>
      <c r="N1368" s="48"/>
      <c r="O1368" s="48"/>
      <c r="P1368" s="48"/>
    </row>
    <row r="1369" spans="1:16">
      <c r="A1369" s="48"/>
      <c r="B1369" s="48"/>
      <c r="C1369" s="48"/>
      <c r="D1369" s="48"/>
      <c r="E1369" s="48"/>
      <c r="F1369" s="48"/>
      <c r="G1369" s="48"/>
      <c r="H1369" s="48"/>
      <c r="I1369" s="48"/>
      <c r="J1369" s="48"/>
      <c r="K1369" s="48"/>
      <c r="L1369" s="48"/>
      <c r="M1369" s="48"/>
      <c r="N1369" s="48"/>
      <c r="O1369" s="48"/>
      <c r="P1369" s="48"/>
    </row>
    <row r="1370" spans="1:16">
      <c r="A1370" s="48"/>
      <c r="B1370" s="48"/>
      <c r="C1370" s="48"/>
      <c r="D1370" s="48"/>
      <c r="E1370" s="48"/>
      <c r="F1370" s="48"/>
      <c r="G1370" s="48"/>
      <c r="H1370" s="48"/>
      <c r="I1370" s="48"/>
      <c r="J1370" s="48"/>
      <c r="K1370" s="48"/>
      <c r="L1370" s="48"/>
      <c r="M1370" s="48"/>
      <c r="N1370" s="48"/>
      <c r="O1370" s="48"/>
      <c r="P1370" s="48"/>
    </row>
    <row r="1371" spans="1:16">
      <c r="A1371" s="48"/>
      <c r="B1371" s="48"/>
      <c r="C1371" s="48"/>
      <c r="D1371" s="48"/>
      <c r="E1371" s="48"/>
      <c r="F1371" s="48"/>
      <c r="G1371" s="48"/>
      <c r="H1371" s="48"/>
      <c r="I1371" s="48"/>
      <c r="J1371" s="48"/>
      <c r="K1371" s="48"/>
      <c r="L1371" s="48"/>
      <c r="M1371" s="48"/>
      <c r="N1371" s="48"/>
      <c r="O1371" s="48"/>
      <c r="P1371" s="48"/>
    </row>
    <row r="1372" spans="1:16">
      <c r="A1372" s="48"/>
      <c r="B1372" s="48"/>
      <c r="C1372" s="48"/>
      <c r="D1372" s="48"/>
      <c r="E1372" s="48"/>
      <c r="F1372" s="48"/>
      <c r="G1372" s="48"/>
      <c r="H1372" s="48"/>
      <c r="I1372" s="48"/>
      <c r="J1372" s="48"/>
      <c r="K1372" s="48"/>
      <c r="L1372" s="48"/>
      <c r="M1372" s="48"/>
      <c r="N1372" s="48"/>
      <c r="O1372" s="48"/>
      <c r="P1372" s="48"/>
    </row>
    <row r="1373" spans="1:16">
      <c r="A1373" s="48"/>
      <c r="B1373" s="48"/>
      <c r="C1373" s="48"/>
      <c r="D1373" s="48"/>
      <c r="E1373" s="48"/>
      <c r="F1373" s="48"/>
      <c r="G1373" s="48"/>
      <c r="H1373" s="48"/>
      <c r="I1373" s="48"/>
      <c r="J1373" s="48"/>
      <c r="K1373" s="48"/>
      <c r="L1373" s="48"/>
      <c r="M1373" s="48"/>
      <c r="N1373" s="48"/>
      <c r="O1373" s="48"/>
      <c r="P1373" s="48"/>
    </row>
    <row r="1374" spans="1:16">
      <c r="A1374" s="48"/>
      <c r="B1374" s="48"/>
      <c r="C1374" s="48"/>
      <c r="D1374" s="48"/>
      <c r="E1374" s="48"/>
      <c r="F1374" s="48"/>
      <c r="G1374" s="48"/>
      <c r="H1374" s="48"/>
      <c r="I1374" s="48"/>
      <c r="J1374" s="48"/>
      <c r="K1374" s="48"/>
      <c r="L1374" s="48"/>
      <c r="M1374" s="48"/>
      <c r="N1374" s="48"/>
      <c r="O1374" s="48"/>
      <c r="P1374" s="48"/>
    </row>
    <row r="1375" spans="1:16">
      <c r="A1375" s="48"/>
      <c r="B1375" s="48"/>
      <c r="C1375" s="48"/>
      <c r="D1375" s="48"/>
      <c r="E1375" s="48"/>
      <c r="F1375" s="48"/>
      <c r="G1375" s="48"/>
      <c r="H1375" s="48"/>
      <c r="I1375" s="48"/>
      <c r="J1375" s="48"/>
      <c r="K1375" s="48"/>
      <c r="L1375" s="48"/>
      <c r="M1375" s="48"/>
      <c r="N1375" s="48"/>
      <c r="O1375" s="48"/>
      <c r="P1375" s="48"/>
    </row>
    <row r="1376" spans="1:16">
      <c r="A1376" s="48"/>
      <c r="B1376" s="48"/>
      <c r="C1376" s="48"/>
      <c r="D1376" s="48"/>
      <c r="E1376" s="48"/>
      <c r="F1376" s="48"/>
      <c r="G1376" s="48"/>
      <c r="H1376" s="48"/>
      <c r="I1376" s="48"/>
      <c r="J1376" s="48"/>
      <c r="K1376" s="48"/>
      <c r="L1376" s="48"/>
      <c r="M1376" s="48"/>
      <c r="N1376" s="48"/>
      <c r="O1376" s="48"/>
      <c r="P1376" s="48"/>
    </row>
    <row r="1377" spans="1:16">
      <c r="A1377" s="48"/>
      <c r="B1377" s="48"/>
      <c r="C1377" s="48"/>
      <c r="D1377" s="48"/>
      <c r="E1377" s="48"/>
      <c r="F1377" s="48"/>
      <c r="G1377" s="48"/>
      <c r="H1377" s="48"/>
      <c r="I1377" s="48"/>
      <c r="J1377" s="48"/>
      <c r="K1377" s="48"/>
      <c r="L1377" s="48"/>
      <c r="M1377" s="48"/>
      <c r="N1377" s="48"/>
      <c r="O1377" s="48"/>
      <c r="P1377" s="48"/>
    </row>
    <row r="1378" spans="1:16">
      <c r="A1378" s="48"/>
      <c r="B1378" s="48"/>
      <c r="C1378" s="48"/>
      <c r="D1378" s="48"/>
      <c r="E1378" s="48"/>
      <c r="F1378" s="48"/>
      <c r="G1378" s="48"/>
      <c r="H1378" s="48"/>
      <c r="I1378" s="48"/>
      <c r="J1378" s="48"/>
      <c r="K1378" s="48"/>
      <c r="L1378" s="48"/>
      <c r="M1378" s="48"/>
      <c r="N1378" s="48"/>
      <c r="O1378" s="48"/>
      <c r="P1378" s="48"/>
    </row>
    <row r="1379" spans="1:16">
      <c r="A1379" s="48"/>
      <c r="B1379" s="48"/>
      <c r="C1379" s="48"/>
      <c r="D1379" s="48"/>
      <c r="E1379" s="48"/>
      <c r="F1379" s="48"/>
      <c r="G1379" s="48"/>
      <c r="H1379" s="48"/>
      <c r="I1379" s="48"/>
      <c r="J1379" s="48"/>
      <c r="K1379" s="48"/>
      <c r="L1379" s="48"/>
      <c r="M1379" s="48"/>
      <c r="N1379" s="48"/>
      <c r="O1379" s="48"/>
      <c r="P1379" s="48"/>
    </row>
    <row r="1380" spans="1:16">
      <c r="A1380" s="48"/>
      <c r="B1380" s="48"/>
      <c r="C1380" s="48"/>
      <c r="D1380" s="48"/>
      <c r="E1380" s="48"/>
      <c r="F1380" s="48"/>
      <c r="G1380" s="48"/>
      <c r="H1380" s="48"/>
      <c r="I1380" s="48"/>
      <c r="J1380" s="48"/>
      <c r="K1380" s="48"/>
      <c r="L1380" s="48"/>
      <c r="M1380" s="48"/>
      <c r="N1380" s="48"/>
      <c r="O1380" s="48"/>
      <c r="P1380" s="48"/>
    </row>
    <row r="1381" spans="1:16">
      <c r="A1381" s="48"/>
      <c r="B1381" s="48"/>
      <c r="C1381" s="48"/>
      <c r="D1381" s="48"/>
      <c r="E1381" s="48"/>
      <c r="F1381" s="48"/>
      <c r="G1381" s="48"/>
      <c r="H1381" s="48"/>
      <c r="I1381" s="48"/>
      <c r="J1381" s="48"/>
      <c r="K1381" s="48"/>
      <c r="L1381" s="48"/>
      <c r="M1381" s="48"/>
      <c r="N1381" s="48"/>
      <c r="O1381" s="48"/>
      <c r="P1381" s="48"/>
    </row>
    <row r="1382" spans="1:16">
      <c r="A1382" s="48"/>
      <c r="B1382" s="48"/>
      <c r="C1382" s="48"/>
      <c r="D1382" s="48"/>
      <c r="E1382" s="48"/>
      <c r="F1382" s="48"/>
      <c r="G1382" s="48"/>
      <c r="H1382" s="48"/>
      <c r="I1382" s="48"/>
      <c r="J1382" s="48"/>
      <c r="K1382" s="48"/>
      <c r="L1382" s="48"/>
      <c r="M1382" s="48"/>
      <c r="N1382" s="48"/>
      <c r="O1382" s="48"/>
      <c r="P1382" s="48"/>
    </row>
    <row r="1383" spans="1:16">
      <c r="A1383" s="48"/>
      <c r="B1383" s="48"/>
      <c r="C1383" s="48"/>
      <c r="D1383" s="48"/>
      <c r="E1383" s="48"/>
      <c r="F1383" s="48"/>
      <c r="G1383" s="48"/>
      <c r="H1383" s="48"/>
      <c r="I1383" s="48"/>
      <c r="J1383" s="48"/>
      <c r="K1383" s="48"/>
      <c r="L1383" s="48"/>
      <c r="M1383" s="48"/>
      <c r="N1383" s="48"/>
      <c r="O1383" s="48"/>
      <c r="P1383" s="48"/>
    </row>
    <row r="1384" spans="1:16">
      <c r="A1384" s="48"/>
      <c r="B1384" s="48"/>
      <c r="C1384" s="48"/>
      <c r="D1384" s="48"/>
      <c r="E1384" s="48"/>
      <c r="F1384" s="48"/>
      <c r="G1384" s="48"/>
      <c r="H1384" s="48"/>
      <c r="I1384" s="48"/>
      <c r="J1384" s="48"/>
      <c r="K1384" s="48"/>
      <c r="L1384" s="48"/>
      <c r="M1384" s="48"/>
      <c r="N1384" s="48"/>
      <c r="O1384" s="48"/>
      <c r="P1384" s="48"/>
    </row>
    <row r="1385" spans="1:16">
      <c r="A1385" s="48"/>
      <c r="B1385" s="48"/>
      <c r="C1385" s="48"/>
      <c r="D1385" s="48"/>
      <c r="E1385" s="48"/>
      <c r="F1385" s="48"/>
      <c r="G1385" s="48"/>
      <c r="H1385" s="48"/>
      <c r="I1385" s="48"/>
      <c r="J1385" s="48"/>
      <c r="K1385" s="48"/>
      <c r="L1385" s="48"/>
      <c r="M1385" s="48"/>
      <c r="N1385" s="48"/>
      <c r="O1385" s="48"/>
      <c r="P1385" s="48"/>
    </row>
    <row r="1386" spans="1:16">
      <c r="A1386" s="48"/>
      <c r="B1386" s="48"/>
      <c r="C1386" s="48"/>
      <c r="D1386" s="48"/>
      <c r="E1386" s="48"/>
      <c r="F1386" s="48"/>
      <c r="G1386" s="48"/>
      <c r="H1386" s="48"/>
      <c r="I1386" s="48"/>
      <c r="J1386" s="48"/>
      <c r="K1386" s="48"/>
      <c r="L1386" s="48"/>
      <c r="M1386" s="48"/>
      <c r="N1386" s="48"/>
      <c r="O1386" s="48"/>
      <c r="P1386" s="48"/>
    </row>
    <row r="1387" spans="1:16">
      <c r="A1387" s="48"/>
      <c r="B1387" s="48"/>
      <c r="C1387" s="48"/>
      <c r="D1387" s="48"/>
      <c r="E1387" s="48"/>
      <c r="F1387" s="48"/>
      <c r="G1387" s="48"/>
      <c r="H1387" s="48"/>
      <c r="I1387" s="48"/>
      <c r="J1387" s="48"/>
      <c r="K1387" s="48"/>
      <c r="L1387" s="48"/>
      <c r="M1387" s="48"/>
      <c r="N1387" s="48"/>
      <c r="O1387" s="48"/>
      <c r="P1387" s="48"/>
    </row>
    <row r="1388" spans="1:16">
      <c r="A1388" s="48"/>
      <c r="B1388" s="48"/>
      <c r="C1388" s="48"/>
      <c r="D1388" s="48"/>
      <c r="E1388" s="48"/>
      <c r="F1388" s="48"/>
      <c r="G1388" s="48"/>
      <c r="H1388" s="48"/>
      <c r="I1388" s="48"/>
      <c r="J1388" s="48"/>
      <c r="K1388" s="48"/>
      <c r="L1388" s="48"/>
      <c r="M1388" s="48"/>
      <c r="N1388" s="48"/>
      <c r="O1388" s="48"/>
      <c r="P1388" s="48"/>
    </row>
    <row r="1389" spans="1:16">
      <c r="A1389" s="48"/>
      <c r="B1389" s="48"/>
      <c r="C1389" s="48"/>
      <c r="D1389" s="48"/>
      <c r="E1389" s="48"/>
      <c r="F1389" s="48"/>
      <c r="G1389" s="48"/>
      <c r="H1389" s="48"/>
      <c r="I1389" s="48"/>
      <c r="J1389" s="48"/>
      <c r="K1389" s="48"/>
      <c r="L1389" s="48"/>
      <c r="M1389" s="48"/>
      <c r="N1389" s="48"/>
      <c r="O1389" s="48"/>
      <c r="P1389" s="48"/>
    </row>
    <row r="1390" spans="1:16">
      <c r="A1390" s="48"/>
      <c r="B1390" s="48"/>
      <c r="C1390" s="48"/>
      <c r="D1390" s="48"/>
      <c r="E1390" s="48"/>
      <c r="F1390" s="48"/>
      <c r="G1390" s="48"/>
      <c r="H1390" s="48"/>
      <c r="I1390" s="48"/>
      <c r="J1390" s="48"/>
      <c r="K1390" s="48"/>
      <c r="L1390" s="48"/>
      <c r="M1390" s="48"/>
      <c r="N1390" s="48"/>
      <c r="O1390" s="48"/>
      <c r="P1390" s="48"/>
    </row>
    <row r="1391" spans="1:16">
      <c r="A1391" s="48"/>
      <c r="B1391" s="48"/>
      <c r="C1391" s="48"/>
      <c r="D1391" s="48"/>
      <c r="E1391" s="48"/>
      <c r="F1391" s="48"/>
      <c r="G1391" s="48"/>
      <c r="H1391" s="48"/>
      <c r="I1391" s="48"/>
      <c r="J1391" s="48"/>
      <c r="K1391" s="48"/>
      <c r="L1391" s="48"/>
      <c r="M1391" s="48"/>
      <c r="N1391" s="48"/>
      <c r="O1391" s="48"/>
      <c r="P1391" s="48"/>
    </row>
    <row r="1392" spans="1:16">
      <c r="A1392" s="48"/>
      <c r="B1392" s="48"/>
      <c r="C1392" s="48"/>
      <c r="D1392" s="48"/>
      <c r="E1392" s="48"/>
      <c r="F1392" s="48"/>
      <c r="G1392" s="48"/>
      <c r="H1392" s="48"/>
      <c r="I1392" s="48"/>
      <c r="J1392" s="48"/>
      <c r="K1392" s="48"/>
      <c r="L1392" s="48"/>
      <c r="M1392" s="48"/>
      <c r="N1392" s="48"/>
      <c r="O1392" s="48"/>
      <c r="P1392" s="48"/>
    </row>
    <row r="1393" spans="1:16">
      <c r="A1393" s="48"/>
      <c r="B1393" s="48"/>
      <c r="C1393" s="48"/>
      <c r="D1393" s="48"/>
      <c r="E1393" s="48"/>
      <c r="F1393" s="48"/>
      <c r="G1393" s="48"/>
      <c r="H1393" s="48"/>
      <c r="I1393" s="48"/>
      <c r="J1393" s="48"/>
      <c r="K1393" s="48"/>
      <c r="L1393" s="48"/>
      <c r="M1393" s="48"/>
      <c r="N1393" s="48"/>
      <c r="O1393" s="48"/>
      <c r="P1393" s="48"/>
    </row>
    <row r="1394" spans="1:16">
      <c r="A1394" s="48"/>
      <c r="B1394" s="48"/>
      <c r="C1394" s="48"/>
      <c r="D1394" s="48"/>
      <c r="E1394" s="48"/>
      <c r="F1394" s="48"/>
      <c r="G1394" s="48"/>
      <c r="H1394" s="48"/>
      <c r="I1394" s="48"/>
      <c r="J1394" s="48"/>
      <c r="K1394" s="48"/>
      <c r="L1394" s="48"/>
      <c r="M1394" s="48"/>
      <c r="N1394" s="48"/>
      <c r="O1394" s="48"/>
      <c r="P1394" s="48"/>
    </row>
    <row r="1395" spans="1:16">
      <c r="A1395" s="48"/>
      <c r="B1395" s="48"/>
      <c r="C1395" s="48"/>
      <c r="D1395" s="48"/>
      <c r="E1395" s="48"/>
      <c r="F1395" s="48"/>
      <c r="G1395" s="48"/>
      <c r="H1395" s="48"/>
      <c r="I1395" s="48"/>
      <c r="J1395" s="48"/>
      <c r="K1395" s="48"/>
      <c r="L1395" s="48"/>
      <c r="M1395" s="48"/>
      <c r="N1395" s="48"/>
      <c r="O1395" s="48"/>
      <c r="P1395" s="48"/>
    </row>
    <row r="1396" spans="1:16">
      <c r="A1396" s="48"/>
      <c r="B1396" s="48"/>
      <c r="C1396" s="48"/>
      <c r="D1396" s="48"/>
      <c r="E1396" s="48"/>
      <c r="F1396" s="48"/>
      <c r="G1396" s="48"/>
      <c r="H1396" s="48"/>
      <c r="I1396" s="48"/>
      <c r="J1396" s="48"/>
      <c r="K1396" s="48"/>
      <c r="L1396" s="48"/>
      <c r="M1396" s="48"/>
      <c r="N1396" s="48"/>
      <c r="O1396" s="48"/>
      <c r="P1396" s="48"/>
    </row>
    <row r="1397" spans="1:16">
      <c r="A1397" s="48"/>
      <c r="B1397" s="48"/>
      <c r="C1397" s="48"/>
      <c r="D1397" s="48"/>
      <c r="E1397" s="48"/>
      <c r="F1397" s="48"/>
      <c r="G1397" s="48"/>
      <c r="H1397" s="48"/>
      <c r="I1397" s="48"/>
      <c r="J1397" s="48"/>
      <c r="K1397" s="48"/>
      <c r="L1397" s="48"/>
      <c r="M1397" s="48"/>
      <c r="N1397" s="48"/>
      <c r="O1397" s="48"/>
      <c r="P1397" s="48"/>
    </row>
    <row r="1398" spans="1:16">
      <c r="A1398" s="48"/>
      <c r="B1398" s="48"/>
      <c r="C1398" s="48"/>
      <c r="D1398" s="48"/>
      <c r="E1398" s="48"/>
      <c r="F1398" s="48"/>
      <c r="G1398" s="48"/>
      <c r="H1398" s="48"/>
      <c r="I1398" s="48"/>
      <c r="J1398" s="48"/>
      <c r="K1398" s="48"/>
      <c r="L1398" s="48"/>
      <c r="M1398" s="48"/>
      <c r="N1398" s="48"/>
      <c r="O1398" s="48"/>
      <c r="P1398" s="48"/>
    </row>
    <row r="1399" spans="1:16">
      <c r="A1399" s="48"/>
      <c r="B1399" s="48"/>
      <c r="C1399" s="48"/>
      <c r="D1399" s="48"/>
      <c r="E1399" s="48"/>
      <c r="F1399" s="48"/>
      <c r="G1399" s="48"/>
      <c r="H1399" s="48"/>
      <c r="I1399" s="48"/>
      <c r="J1399" s="48"/>
      <c r="K1399" s="48"/>
      <c r="L1399" s="48"/>
      <c r="M1399" s="48"/>
      <c r="N1399" s="48"/>
      <c r="O1399" s="48"/>
      <c r="P1399" s="48"/>
    </row>
    <row r="1400" spans="1:16">
      <c r="A1400" s="48"/>
      <c r="B1400" s="48"/>
      <c r="C1400" s="48"/>
      <c r="D1400" s="48"/>
      <c r="E1400" s="48"/>
      <c r="F1400" s="48"/>
      <c r="G1400" s="48"/>
      <c r="H1400" s="48"/>
      <c r="I1400" s="48"/>
      <c r="J1400" s="48"/>
      <c r="K1400" s="48"/>
      <c r="L1400" s="48"/>
      <c r="M1400" s="48"/>
      <c r="N1400" s="48"/>
      <c r="O1400" s="48"/>
      <c r="P1400" s="48"/>
    </row>
    <row r="1401" spans="1:16">
      <c r="A1401" s="48"/>
      <c r="B1401" s="48"/>
      <c r="C1401" s="48"/>
      <c r="D1401" s="48"/>
      <c r="E1401" s="48"/>
      <c r="F1401" s="48"/>
      <c r="G1401" s="48"/>
      <c r="H1401" s="48"/>
      <c r="I1401" s="48"/>
      <c r="J1401" s="48"/>
      <c r="K1401" s="48"/>
      <c r="L1401" s="48"/>
      <c r="M1401" s="48"/>
      <c r="N1401" s="48"/>
      <c r="O1401" s="48"/>
      <c r="P1401" s="48"/>
    </row>
    <row r="1402" spans="1:16">
      <c r="A1402" s="48"/>
      <c r="B1402" s="48"/>
      <c r="C1402" s="48"/>
      <c r="D1402" s="48"/>
      <c r="E1402" s="48"/>
      <c r="F1402" s="48"/>
      <c r="G1402" s="48"/>
      <c r="H1402" s="48"/>
      <c r="I1402" s="48"/>
      <c r="J1402" s="48"/>
      <c r="K1402" s="48"/>
      <c r="L1402" s="48"/>
      <c r="M1402" s="48"/>
      <c r="N1402" s="48"/>
      <c r="O1402" s="48"/>
      <c r="P1402" s="48"/>
    </row>
    <row r="1403" spans="1:16">
      <c r="A1403" s="48"/>
      <c r="B1403" s="48"/>
      <c r="C1403" s="48"/>
      <c r="D1403" s="48"/>
      <c r="E1403" s="48"/>
      <c r="F1403" s="48"/>
      <c r="G1403" s="48"/>
      <c r="H1403" s="48"/>
      <c r="I1403" s="48"/>
      <c r="J1403" s="48"/>
      <c r="K1403" s="48"/>
      <c r="L1403" s="48"/>
      <c r="M1403" s="48"/>
      <c r="N1403" s="48"/>
      <c r="O1403" s="48"/>
      <c r="P1403" s="48"/>
    </row>
    <row r="1404" spans="1:16">
      <c r="A1404" s="48"/>
      <c r="B1404" s="48"/>
      <c r="C1404" s="48"/>
      <c r="D1404" s="48"/>
      <c r="E1404" s="48"/>
      <c r="F1404" s="48"/>
      <c r="G1404" s="48"/>
      <c r="H1404" s="48"/>
      <c r="I1404" s="48"/>
      <c r="J1404" s="48"/>
      <c r="K1404" s="48"/>
      <c r="L1404" s="48"/>
      <c r="M1404" s="48"/>
      <c r="N1404" s="48"/>
      <c r="O1404" s="48"/>
      <c r="P1404" s="48"/>
    </row>
    <row r="1405" spans="1:16">
      <c r="A1405" s="48"/>
      <c r="B1405" s="48"/>
      <c r="C1405" s="48"/>
      <c r="D1405" s="48"/>
      <c r="E1405" s="48"/>
      <c r="F1405" s="48"/>
      <c r="G1405" s="48"/>
      <c r="H1405" s="48"/>
      <c r="I1405" s="48"/>
      <c r="J1405" s="48"/>
      <c r="K1405" s="48"/>
      <c r="L1405" s="48"/>
      <c r="M1405" s="48"/>
      <c r="N1405" s="48"/>
      <c r="O1405" s="48"/>
      <c r="P1405" s="48"/>
    </row>
    <row r="1406" spans="1:16">
      <c r="A1406" s="48"/>
      <c r="B1406" s="48"/>
      <c r="C1406" s="48"/>
      <c r="D1406" s="48"/>
      <c r="E1406" s="48"/>
      <c r="F1406" s="48"/>
      <c r="G1406" s="48"/>
      <c r="H1406" s="48"/>
      <c r="I1406" s="48"/>
      <c r="J1406" s="48"/>
      <c r="K1406" s="48"/>
      <c r="L1406" s="48"/>
      <c r="M1406" s="48"/>
      <c r="N1406" s="48"/>
      <c r="O1406" s="48"/>
      <c r="P1406" s="48"/>
    </row>
    <row r="1407" spans="1:16">
      <c r="A1407" s="48"/>
      <c r="B1407" s="48"/>
      <c r="C1407" s="48"/>
      <c r="D1407" s="48"/>
      <c r="E1407" s="48"/>
      <c r="F1407" s="48"/>
      <c r="G1407" s="48"/>
      <c r="H1407" s="48"/>
      <c r="I1407" s="48"/>
      <c r="J1407" s="48"/>
      <c r="K1407" s="48"/>
      <c r="L1407" s="48"/>
      <c r="M1407" s="48"/>
      <c r="N1407" s="48"/>
      <c r="O1407" s="48"/>
      <c r="P1407" s="48"/>
    </row>
    <row r="1408" spans="1:16">
      <c r="A1408" s="48"/>
      <c r="B1408" s="48"/>
      <c r="C1408" s="48"/>
      <c r="D1408" s="48"/>
      <c r="E1408" s="48"/>
      <c r="F1408" s="48"/>
      <c r="G1408" s="48"/>
      <c r="H1408" s="48"/>
      <c r="I1408" s="48"/>
      <c r="J1408" s="48"/>
      <c r="K1408" s="48"/>
      <c r="L1408" s="48"/>
      <c r="M1408" s="48"/>
      <c r="N1408" s="48"/>
      <c r="O1408" s="48"/>
      <c r="P1408" s="48"/>
    </row>
    <row r="1409" spans="1:16">
      <c r="A1409" s="48"/>
      <c r="B1409" s="48"/>
      <c r="C1409" s="48"/>
      <c r="D1409" s="48"/>
      <c r="E1409" s="48"/>
      <c r="F1409" s="48"/>
      <c r="G1409" s="48"/>
      <c r="H1409" s="48"/>
      <c r="I1409" s="48"/>
      <c r="J1409" s="48"/>
      <c r="K1409" s="48"/>
      <c r="L1409" s="48"/>
      <c r="M1409" s="48"/>
      <c r="N1409" s="48"/>
      <c r="O1409" s="48"/>
      <c r="P1409" s="48"/>
    </row>
    <row r="1410" spans="1:16">
      <c r="A1410" s="48"/>
      <c r="B1410" s="48"/>
      <c r="C1410" s="48"/>
      <c r="D1410" s="48"/>
      <c r="E1410" s="48"/>
      <c r="F1410" s="48"/>
      <c r="G1410" s="48"/>
      <c r="H1410" s="48"/>
      <c r="I1410" s="48"/>
      <c r="J1410" s="48"/>
      <c r="K1410" s="48"/>
      <c r="L1410" s="48"/>
      <c r="M1410" s="48"/>
      <c r="N1410" s="48"/>
      <c r="O1410" s="48"/>
      <c r="P1410" s="48"/>
    </row>
    <row r="1411" spans="1:16">
      <c r="A1411" s="48"/>
      <c r="B1411" s="48"/>
      <c r="C1411" s="48"/>
      <c r="D1411" s="48"/>
      <c r="E1411" s="48"/>
      <c r="F1411" s="48"/>
      <c r="G1411" s="48"/>
      <c r="H1411" s="48"/>
      <c r="I1411" s="48"/>
      <c r="J1411" s="48"/>
      <c r="K1411" s="48"/>
      <c r="L1411" s="48"/>
      <c r="M1411" s="48"/>
      <c r="N1411" s="48"/>
      <c r="O1411" s="48"/>
      <c r="P1411" s="48"/>
    </row>
    <row r="1412" spans="1:16">
      <c r="A1412" s="48"/>
      <c r="B1412" s="48"/>
      <c r="C1412" s="48"/>
      <c r="D1412" s="48"/>
      <c r="E1412" s="48"/>
      <c r="F1412" s="48"/>
      <c r="G1412" s="48"/>
      <c r="H1412" s="48"/>
      <c r="I1412" s="48"/>
      <c r="J1412" s="48"/>
      <c r="K1412" s="48"/>
      <c r="L1412" s="48"/>
      <c r="M1412" s="48"/>
      <c r="N1412" s="48"/>
      <c r="O1412" s="48"/>
      <c r="P1412" s="48"/>
    </row>
    <row r="1413" spans="1:16">
      <c r="A1413" s="48"/>
      <c r="B1413" s="48"/>
      <c r="C1413" s="48"/>
      <c r="D1413" s="48"/>
      <c r="E1413" s="48"/>
      <c r="F1413" s="48"/>
      <c r="G1413" s="48"/>
      <c r="H1413" s="48"/>
      <c r="I1413" s="48"/>
      <c r="J1413" s="48"/>
      <c r="K1413" s="48"/>
      <c r="L1413" s="48"/>
      <c r="M1413" s="48"/>
      <c r="N1413" s="48"/>
      <c r="O1413" s="48"/>
      <c r="P1413" s="48"/>
    </row>
    <row r="1414" spans="1:16">
      <c r="A1414" s="48"/>
      <c r="B1414" s="48"/>
      <c r="C1414" s="48"/>
      <c r="D1414" s="48"/>
      <c r="E1414" s="48"/>
      <c r="F1414" s="48"/>
      <c r="G1414" s="48"/>
      <c r="H1414" s="48"/>
      <c r="I1414" s="48"/>
      <c r="J1414" s="48"/>
      <c r="K1414" s="48"/>
      <c r="L1414" s="48"/>
      <c r="M1414" s="48"/>
      <c r="N1414" s="48"/>
      <c r="O1414" s="48"/>
      <c r="P1414" s="48"/>
    </row>
    <row r="1415" spans="1:16">
      <c r="A1415" s="48"/>
      <c r="B1415" s="48"/>
      <c r="C1415" s="48"/>
      <c r="D1415" s="48"/>
      <c r="E1415" s="48"/>
      <c r="F1415" s="48"/>
      <c r="G1415" s="48"/>
      <c r="H1415" s="48"/>
      <c r="I1415" s="48"/>
      <c r="J1415" s="48"/>
      <c r="K1415" s="48"/>
      <c r="L1415" s="48"/>
      <c r="M1415" s="48"/>
      <c r="N1415" s="48"/>
      <c r="O1415" s="48"/>
      <c r="P1415" s="48"/>
    </row>
    <row r="1416" spans="1:16">
      <c r="A1416" s="48"/>
      <c r="B1416" s="48"/>
      <c r="C1416" s="48"/>
      <c r="D1416" s="48"/>
      <c r="E1416" s="48"/>
      <c r="F1416" s="48"/>
      <c r="G1416" s="48"/>
      <c r="H1416" s="48"/>
      <c r="I1416" s="48"/>
      <c r="J1416" s="48"/>
      <c r="K1416" s="48"/>
      <c r="L1416" s="48"/>
      <c r="M1416" s="48"/>
      <c r="N1416" s="48"/>
      <c r="O1416" s="48"/>
      <c r="P1416" s="48"/>
    </row>
    <row r="1417" spans="1:16">
      <c r="A1417" s="48"/>
      <c r="B1417" s="48"/>
      <c r="C1417" s="48"/>
      <c r="D1417" s="48"/>
      <c r="E1417" s="48"/>
      <c r="F1417" s="48"/>
      <c r="G1417" s="48"/>
      <c r="H1417" s="48"/>
      <c r="I1417" s="48"/>
      <c r="J1417" s="48"/>
      <c r="K1417" s="48"/>
      <c r="L1417" s="48"/>
      <c r="M1417" s="48"/>
      <c r="N1417" s="48"/>
      <c r="O1417" s="48"/>
      <c r="P1417" s="48"/>
    </row>
    <row r="1418" spans="1:16">
      <c r="A1418" s="48"/>
      <c r="B1418" s="48"/>
      <c r="C1418" s="48"/>
      <c r="D1418" s="48"/>
      <c r="E1418" s="48"/>
      <c r="F1418" s="48"/>
      <c r="G1418" s="48"/>
      <c r="H1418" s="48"/>
      <c r="I1418" s="48"/>
      <c r="J1418" s="48"/>
      <c r="K1418" s="48"/>
      <c r="L1418" s="48"/>
      <c r="M1418" s="48"/>
      <c r="N1418" s="48"/>
      <c r="O1418" s="48"/>
      <c r="P1418" s="48"/>
    </row>
    <row r="1419" spans="1:16">
      <c r="A1419" s="48"/>
      <c r="B1419" s="48"/>
      <c r="C1419" s="48"/>
      <c r="D1419" s="48"/>
      <c r="E1419" s="48"/>
      <c r="F1419" s="48"/>
      <c r="G1419" s="48"/>
      <c r="H1419" s="48"/>
      <c r="I1419" s="48"/>
      <c r="J1419" s="48"/>
      <c r="K1419" s="48"/>
      <c r="L1419" s="48"/>
      <c r="M1419" s="48"/>
      <c r="N1419" s="48"/>
      <c r="O1419" s="48"/>
      <c r="P1419" s="48"/>
    </row>
    <row r="1420" spans="1:16">
      <c r="A1420" s="48"/>
      <c r="B1420" s="48"/>
      <c r="C1420" s="48"/>
      <c r="D1420" s="48"/>
      <c r="E1420" s="48"/>
      <c r="F1420" s="48"/>
      <c r="G1420" s="48"/>
      <c r="H1420" s="48"/>
      <c r="I1420" s="48"/>
      <c r="J1420" s="48"/>
      <c r="K1420" s="48"/>
      <c r="L1420" s="48"/>
      <c r="M1420" s="48"/>
      <c r="N1420" s="48"/>
      <c r="O1420" s="48"/>
      <c r="P1420" s="48"/>
    </row>
    <row r="1421" spans="1:16">
      <c r="A1421" s="48"/>
      <c r="B1421" s="48"/>
      <c r="C1421" s="48"/>
      <c r="D1421" s="48"/>
      <c r="E1421" s="48"/>
      <c r="F1421" s="48"/>
      <c r="G1421" s="48"/>
      <c r="H1421" s="48"/>
      <c r="I1421" s="48"/>
      <c r="J1421" s="48"/>
      <c r="K1421" s="48"/>
      <c r="L1421" s="48"/>
      <c r="M1421" s="48"/>
      <c r="N1421" s="48"/>
      <c r="O1421" s="48"/>
      <c r="P1421" s="48"/>
    </row>
    <row r="1422" spans="1:16">
      <c r="A1422" s="48"/>
      <c r="B1422" s="48"/>
      <c r="C1422" s="48"/>
      <c r="D1422" s="48"/>
      <c r="E1422" s="48"/>
      <c r="F1422" s="48"/>
      <c r="G1422" s="48"/>
      <c r="H1422" s="48"/>
      <c r="I1422" s="48"/>
      <c r="J1422" s="48"/>
      <c r="K1422" s="48"/>
      <c r="L1422" s="48"/>
      <c r="M1422" s="48"/>
      <c r="N1422" s="48"/>
      <c r="O1422" s="48"/>
      <c r="P1422" s="48"/>
    </row>
    <row r="1423" spans="1:16">
      <c r="A1423" s="48"/>
      <c r="B1423" s="48"/>
      <c r="C1423" s="48"/>
      <c r="D1423" s="48"/>
      <c r="E1423" s="48"/>
      <c r="F1423" s="48"/>
      <c r="G1423" s="48"/>
      <c r="H1423" s="48"/>
      <c r="I1423" s="48"/>
      <c r="J1423" s="48"/>
      <c r="K1423" s="48"/>
      <c r="L1423" s="48"/>
      <c r="M1423" s="48"/>
      <c r="N1423" s="48"/>
      <c r="O1423" s="48"/>
      <c r="P1423" s="48"/>
    </row>
    <row r="1424" spans="1:16">
      <c r="A1424" s="48"/>
      <c r="B1424" s="48"/>
      <c r="C1424" s="48"/>
      <c r="D1424" s="48"/>
      <c r="E1424" s="48"/>
      <c r="F1424" s="48"/>
      <c r="G1424" s="48"/>
      <c r="H1424" s="48"/>
      <c r="I1424" s="48"/>
      <c r="J1424" s="48"/>
      <c r="K1424" s="48"/>
      <c r="L1424" s="48"/>
      <c r="M1424" s="48"/>
      <c r="N1424" s="48"/>
      <c r="O1424" s="48"/>
      <c r="P1424" s="48"/>
    </row>
    <row r="1425" spans="1:16">
      <c r="A1425" s="48"/>
      <c r="B1425" s="48"/>
      <c r="C1425" s="48"/>
      <c r="D1425" s="48"/>
      <c r="E1425" s="48"/>
      <c r="F1425" s="48"/>
      <c r="G1425" s="48"/>
      <c r="H1425" s="48"/>
      <c r="I1425" s="48"/>
      <c r="J1425" s="48"/>
      <c r="K1425" s="48"/>
      <c r="L1425" s="48"/>
      <c r="M1425" s="48"/>
      <c r="N1425" s="48"/>
      <c r="O1425" s="48"/>
      <c r="P1425" s="48"/>
    </row>
    <row r="1426" spans="1:16">
      <c r="A1426" s="48"/>
      <c r="B1426" s="48"/>
      <c r="C1426" s="48"/>
      <c r="D1426" s="48"/>
      <c r="E1426" s="48"/>
      <c r="F1426" s="48"/>
      <c r="G1426" s="48"/>
      <c r="H1426" s="48"/>
      <c r="I1426" s="48"/>
      <c r="J1426" s="48"/>
      <c r="K1426" s="48"/>
      <c r="L1426" s="48"/>
      <c r="M1426" s="48"/>
      <c r="N1426" s="48"/>
      <c r="O1426" s="48"/>
      <c r="P1426" s="48"/>
    </row>
    <row r="1427" spans="1:16">
      <c r="A1427" s="48"/>
      <c r="B1427" s="48"/>
      <c r="C1427" s="48"/>
      <c r="D1427" s="48"/>
      <c r="E1427" s="48"/>
      <c r="F1427" s="48"/>
      <c r="G1427" s="48"/>
      <c r="H1427" s="48"/>
      <c r="I1427" s="48"/>
      <c r="J1427" s="48"/>
      <c r="K1427" s="48"/>
      <c r="L1427" s="48"/>
      <c r="M1427" s="48"/>
      <c r="N1427" s="48"/>
      <c r="O1427" s="48"/>
      <c r="P1427" s="48"/>
    </row>
    <row r="1428" spans="1:16">
      <c r="A1428" s="48"/>
      <c r="B1428" s="48"/>
      <c r="C1428" s="48"/>
      <c r="D1428" s="48"/>
      <c r="E1428" s="48"/>
      <c r="F1428" s="48"/>
      <c r="G1428" s="48"/>
      <c r="H1428" s="48"/>
      <c r="I1428" s="48"/>
      <c r="J1428" s="48"/>
      <c r="K1428" s="48"/>
      <c r="L1428" s="48"/>
      <c r="M1428" s="48"/>
      <c r="N1428" s="48"/>
      <c r="O1428" s="48"/>
      <c r="P1428" s="48"/>
    </row>
    <row r="1429" spans="1:16">
      <c r="A1429" s="48"/>
      <c r="B1429" s="48"/>
      <c r="C1429" s="48"/>
      <c r="D1429" s="48"/>
      <c r="E1429" s="48"/>
      <c r="F1429" s="48"/>
      <c r="G1429" s="48"/>
      <c r="H1429" s="48"/>
      <c r="I1429" s="48"/>
      <c r="J1429" s="48"/>
      <c r="K1429" s="48"/>
      <c r="L1429" s="48"/>
      <c r="M1429" s="48"/>
      <c r="N1429" s="48"/>
      <c r="O1429" s="48"/>
      <c r="P1429" s="48"/>
    </row>
    <row r="1430" spans="1:16">
      <c r="A1430" s="48"/>
      <c r="B1430" s="48"/>
      <c r="C1430" s="48"/>
      <c r="D1430" s="48"/>
      <c r="E1430" s="48"/>
      <c r="F1430" s="48"/>
      <c r="G1430" s="48"/>
      <c r="H1430" s="48"/>
      <c r="I1430" s="48"/>
      <c r="J1430" s="48"/>
      <c r="K1430" s="48"/>
      <c r="L1430" s="48"/>
      <c r="M1430" s="48"/>
      <c r="N1430" s="48"/>
      <c r="O1430" s="48"/>
      <c r="P1430" s="48"/>
    </row>
    <row r="1431" spans="1:16">
      <c r="A1431" s="48"/>
      <c r="B1431" s="48"/>
      <c r="C1431" s="48"/>
      <c r="D1431" s="48"/>
      <c r="E1431" s="48"/>
      <c r="F1431" s="48"/>
      <c r="G1431" s="48"/>
      <c r="H1431" s="48"/>
      <c r="I1431" s="48"/>
      <c r="J1431" s="48"/>
      <c r="K1431" s="48"/>
      <c r="L1431" s="48"/>
      <c r="M1431" s="48"/>
      <c r="N1431" s="48"/>
      <c r="O1431" s="48"/>
      <c r="P1431" s="48"/>
    </row>
    <row r="1432" spans="1:16">
      <c r="A1432" s="48"/>
      <c r="B1432" s="48"/>
      <c r="C1432" s="48"/>
      <c r="D1432" s="48"/>
      <c r="E1432" s="48"/>
      <c r="F1432" s="48"/>
      <c r="G1432" s="48"/>
      <c r="H1432" s="48"/>
      <c r="I1432" s="48"/>
      <c r="J1432" s="48"/>
      <c r="K1432" s="48"/>
      <c r="L1432" s="48"/>
      <c r="M1432" s="48"/>
      <c r="N1432" s="48"/>
      <c r="O1432" s="48"/>
      <c r="P1432" s="48"/>
    </row>
    <row r="1433" spans="1:16">
      <c r="A1433" s="48"/>
      <c r="B1433" s="48"/>
      <c r="C1433" s="48"/>
      <c r="D1433" s="48"/>
      <c r="E1433" s="48"/>
      <c r="F1433" s="48"/>
      <c r="G1433" s="48"/>
      <c r="H1433" s="48"/>
      <c r="I1433" s="48"/>
      <c r="J1433" s="48"/>
      <c r="K1433" s="48"/>
      <c r="L1433" s="48"/>
      <c r="M1433" s="48"/>
      <c r="N1433" s="48"/>
      <c r="O1433" s="48"/>
      <c r="P1433" s="48"/>
    </row>
    <row r="1434" spans="1:16">
      <c r="A1434" s="48"/>
      <c r="B1434" s="48"/>
      <c r="C1434" s="48"/>
      <c r="D1434" s="48"/>
      <c r="E1434" s="48"/>
      <c r="F1434" s="48"/>
      <c r="G1434" s="48"/>
      <c r="H1434" s="48"/>
      <c r="I1434" s="48"/>
      <c r="J1434" s="48"/>
      <c r="K1434" s="48"/>
      <c r="L1434" s="48"/>
      <c r="M1434" s="48"/>
      <c r="N1434" s="48"/>
      <c r="O1434" s="48"/>
      <c r="P1434" s="48"/>
    </row>
    <row r="1435" spans="1:16">
      <c r="A1435" s="48"/>
      <c r="B1435" s="48"/>
      <c r="C1435" s="48"/>
      <c r="D1435" s="48"/>
      <c r="E1435" s="48"/>
      <c r="F1435" s="48"/>
      <c r="G1435" s="48"/>
      <c r="H1435" s="48"/>
      <c r="I1435" s="48"/>
      <c r="J1435" s="48"/>
      <c r="K1435" s="48"/>
      <c r="L1435" s="48"/>
      <c r="M1435" s="48"/>
      <c r="N1435" s="48"/>
      <c r="O1435" s="48"/>
      <c r="P1435" s="48"/>
    </row>
    <row r="1436" spans="1:16">
      <c r="A1436" s="48"/>
      <c r="B1436" s="48"/>
      <c r="C1436" s="48"/>
      <c r="D1436" s="48"/>
      <c r="E1436" s="48"/>
      <c r="F1436" s="48"/>
      <c r="G1436" s="48"/>
      <c r="H1436" s="48"/>
      <c r="I1436" s="48"/>
      <c r="J1436" s="48"/>
      <c r="K1436" s="48"/>
      <c r="L1436" s="48"/>
      <c r="M1436" s="48"/>
      <c r="N1436" s="48"/>
      <c r="O1436" s="48"/>
      <c r="P1436" s="48"/>
    </row>
    <row r="1437" spans="1:16">
      <c r="A1437" s="48"/>
      <c r="B1437" s="48"/>
      <c r="C1437" s="48"/>
      <c r="D1437" s="48"/>
      <c r="E1437" s="48"/>
      <c r="F1437" s="48"/>
      <c r="G1437" s="48"/>
      <c r="H1437" s="48"/>
      <c r="I1437" s="48"/>
      <c r="J1437" s="48"/>
      <c r="K1437" s="48"/>
      <c r="L1437" s="48"/>
      <c r="M1437" s="48"/>
      <c r="N1437" s="48"/>
      <c r="O1437" s="48"/>
      <c r="P1437" s="48"/>
    </row>
    <row r="1438" spans="1:16">
      <c r="A1438" s="48"/>
      <c r="B1438" s="48"/>
      <c r="C1438" s="48"/>
      <c r="D1438" s="48"/>
      <c r="E1438" s="48"/>
      <c r="F1438" s="48"/>
      <c r="G1438" s="48"/>
      <c r="H1438" s="48"/>
      <c r="I1438" s="48"/>
      <c r="J1438" s="48"/>
      <c r="K1438" s="48"/>
      <c r="L1438" s="48"/>
      <c r="M1438" s="48"/>
      <c r="N1438" s="48"/>
      <c r="O1438" s="48"/>
      <c r="P1438" s="48"/>
    </row>
    <row r="1439" spans="1:16">
      <c r="A1439" s="48"/>
      <c r="B1439" s="48"/>
      <c r="C1439" s="48"/>
      <c r="D1439" s="48"/>
      <c r="E1439" s="48"/>
      <c r="F1439" s="48"/>
      <c r="G1439" s="48"/>
      <c r="H1439" s="48"/>
      <c r="I1439" s="48"/>
      <c r="J1439" s="48"/>
      <c r="K1439" s="48"/>
      <c r="L1439" s="48"/>
      <c r="M1439" s="48"/>
      <c r="N1439" s="48"/>
      <c r="O1439" s="48"/>
      <c r="P1439" s="48"/>
    </row>
    <row r="1440" spans="1:16">
      <c r="A1440" s="48"/>
      <c r="B1440" s="48"/>
      <c r="C1440" s="48"/>
      <c r="D1440" s="48"/>
      <c r="E1440" s="48"/>
      <c r="F1440" s="48"/>
      <c r="G1440" s="48"/>
      <c r="H1440" s="48"/>
      <c r="I1440" s="48"/>
      <c r="J1440" s="48"/>
      <c r="K1440" s="48"/>
      <c r="L1440" s="48"/>
      <c r="M1440" s="48"/>
      <c r="N1440" s="48"/>
      <c r="O1440" s="48"/>
      <c r="P1440" s="48"/>
    </row>
    <row r="1441" spans="1:16">
      <c r="A1441" s="48"/>
      <c r="B1441" s="48"/>
      <c r="C1441" s="48"/>
      <c r="D1441" s="48"/>
      <c r="E1441" s="48"/>
      <c r="F1441" s="48"/>
      <c r="G1441" s="48"/>
      <c r="H1441" s="48"/>
      <c r="I1441" s="48"/>
      <c r="J1441" s="48"/>
      <c r="K1441" s="48"/>
      <c r="L1441" s="48"/>
      <c r="M1441" s="48"/>
      <c r="N1441" s="48"/>
      <c r="O1441" s="48"/>
      <c r="P1441" s="48"/>
    </row>
    <row r="1442" spans="1:16">
      <c r="A1442" s="48"/>
      <c r="B1442" s="48"/>
      <c r="C1442" s="48"/>
      <c r="D1442" s="48"/>
      <c r="E1442" s="48"/>
      <c r="F1442" s="48"/>
      <c r="G1442" s="48"/>
      <c r="H1442" s="48"/>
      <c r="I1442" s="48"/>
      <c r="J1442" s="48"/>
      <c r="K1442" s="48"/>
      <c r="L1442" s="48"/>
      <c r="M1442" s="48"/>
      <c r="N1442" s="48"/>
      <c r="O1442" s="48"/>
      <c r="P1442" s="48"/>
    </row>
    <row r="1443" spans="1:16">
      <c r="A1443" s="48"/>
      <c r="B1443" s="48"/>
      <c r="C1443" s="48"/>
      <c r="D1443" s="48"/>
      <c r="E1443" s="48"/>
      <c r="F1443" s="48"/>
      <c r="G1443" s="48"/>
      <c r="H1443" s="48"/>
      <c r="I1443" s="48"/>
      <c r="J1443" s="48"/>
      <c r="K1443" s="48"/>
      <c r="L1443" s="48"/>
      <c r="M1443" s="48"/>
      <c r="N1443" s="48"/>
      <c r="O1443" s="48"/>
      <c r="P1443" s="48"/>
    </row>
    <row r="1444" spans="1:16">
      <c r="A1444" s="48"/>
      <c r="B1444" s="48"/>
      <c r="C1444" s="48"/>
      <c r="D1444" s="48"/>
      <c r="E1444" s="48"/>
      <c r="F1444" s="48"/>
      <c r="G1444" s="48"/>
      <c r="H1444" s="48"/>
      <c r="I1444" s="48"/>
      <c r="J1444" s="48"/>
      <c r="K1444" s="48"/>
      <c r="L1444" s="48"/>
      <c r="M1444" s="48"/>
      <c r="N1444" s="48"/>
      <c r="O1444" s="48"/>
      <c r="P1444" s="48"/>
    </row>
    <row r="1445" spans="1:16">
      <c r="A1445" s="48"/>
      <c r="B1445" s="48"/>
      <c r="C1445" s="48"/>
      <c r="D1445" s="48"/>
      <c r="E1445" s="48"/>
      <c r="F1445" s="48"/>
      <c r="G1445" s="48"/>
      <c r="H1445" s="48"/>
      <c r="I1445" s="48"/>
      <c r="J1445" s="48"/>
      <c r="K1445" s="48"/>
      <c r="L1445" s="48"/>
      <c r="M1445" s="48"/>
      <c r="N1445" s="48"/>
      <c r="O1445" s="48"/>
      <c r="P1445" s="48"/>
    </row>
    <row r="1446" spans="1:16">
      <c r="A1446" s="48"/>
      <c r="B1446" s="48"/>
      <c r="C1446" s="48"/>
      <c r="D1446" s="48"/>
      <c r="E1446" s="48"/>
      <c r="F1446" s="48"/>
      <c r="G1446" s="48"/>
      <c r="H1446" s="48"/>
      <c r="I1446" s="48"/>
      <c r="J1446" s="48"/>
      <c r="K1446" s="48"/>
      <c r="L1446" s="48"/>
      <c r="M1446" s="48"/>
      <c r="N1446" s="48"/>
      <c r="O1446" s="48"/>
      <c r="P1446" s="48"/>
    </row>
    <row r="1447" spans="1:16">
      <c r="A1447" s="48"/>
      <c r="B1447" s="48"/>
      <c r="C1447" s="48"/>
      <c r="D1447" s="48"/>
      <c r="E1447" s="48"/>
      <c r="F1447" s="48"/>
      <c r="G1447" s="48"/>
      <c r="H1447" s="48"/>
      <c r="I1447" s="48"/>
      <c r="J1447" s="48"/>
      <c r="K1447" s="48"/>
      <c r="L1447" s="48"/>
      <c r="M1447" s="48"/>
      <c r="N1447" s="48"/>
      <c r="O1447" s="48"/>
      <c r="P1447" s="48"/>
    </row>
    <row r="1448" spans="1:16">
      <c r="A1448" s="48"/>
      <c r="B1448" s="48"/>
      <c r="C1448" s="48"/>
      <c r="D1448" s="48"/>
      <c r="E1448" s="48"/>
      <c r="F1448" s="48"/>
      <c r="G1448" s="48"/>
      <c r="H1448" s="48"/>
      <c r="I1448" s="48"/>
      <c r="J1448" s="48"/>
      <c r="K1448" s="48"/>
      <c r="L1448" s="48"/>
      <c r="M1448" s="48"/>
      <c r="N1448" s="48"/>
      <c r="O1448" s="48"/>
      <c r="P1448" s="48"/>
    </row>
    <row r="1449" spans="1:16">
      <c r="A1449" s="48"/>
      <c r="B1449" s="48"/>
      <c r="C1449" s="48"/>
      <c r="D1449" s="48"/>
      <c r="E1449" s="48"/>
      <c r="F1449" s="48"/>
      <c r="G1449" s="48"/>
      <c r="H1449" s="48"/>
      <c r="I1449" s="48"/>
      <c r="J1449" s="48"/>
      <c r="K1449" s="48"/>
      <c r="L1449" s="48"/>
      <c r="M1449" s="48"/>
      <c r="N1449" s="48"/>
      <c r="O1449" s="48"/>
      <c r="P1449" s="48"/>
    </row>
    <row r="1450" spans="1:16">
      <c r="A1450" s="48"/>
      <c r="B1450" s="48"/>
      <c r="C1450" s="48"/>
      <c r="D1450" s="48"/>
      <c r="E1450" s="48"/>
      <c r="F1450" s="48"/>
      <c r="G1450" s="48"/>
      <c r="H1450" s="48"/>
      <c r="I1450" s="48"/>
      <c r="J1450" s="48"/>
      <c r="K1450" s="48"/>
      <c r="L1450" s="48"/>
      <c r="M1450" s="48"/>
      <c r="N1450" s="48"/>
      <c r="O1450" s="48"/>
      <c r="P1450" s="48"/>
    </row>
    <row r="1451" spans="1:16">
      <c r="A1451" s="48"/>
      <c r="B1451" s="48"/>
      <c r="C1451" s="48"/>
      <c r="D1451" s="48"/>
      <c r="E1451" s="48"/>
      <c r="F1451" s="48"/>
      <c r="G1451" s="48"/>
      <c r="H1451" s="48"/>
      <c r="I1451" s="48"/>
      <c r="J1451" s="48"/>
      <c r="K1451" s="48"/>
      <c r="L1451" s="48"/>
      <c r="M1451" s="48"/>
      <c r="N1451" s="48"/>
      <c r="O1451" s="48"/>
      <c r="P1451" s="48"/>
    </row>
    <row r="1452" spans="1:16">
      <c r="A1452" s="48"/>
      <c r="B1452" s="48"/>
      <c r="C1452" s="48"/>
      <c r="D1452" s="48"/>
      <c r="E1452" s="48"/>
      <c r="F1452" s="48"/>
      <c r="G1452" s="48"/>
      <c r="H1452" s="48"/>
      <c r="I1452" s="48"/>
      <c r="J1452" s="48"/>
      <c r="K1452" s="48"/>
      <c r="L1452" s="48"/>
      <c r="M1452" s="48"/>
      <c r="N1452" s="48"/>
      <c r="O1452" s="48"/>
      <c r="P1452" s="48"/>
    </row>
    <row r="1453" spans="1:16">
      <c r="A1453" s="48"/>
      <c r="B1453" s="48"/>
      <c r="C1453" s="48"/>
      <c r="D1453" s="48"/>
      <c r="E1453" s="48"/>
      <c r="F1453" s="48"/>
      <c r="G1453" s="48"/>
      <c r="H1453" s="48"/>
      <c r="I1453" s="48"/>
      <c r="J1453" s="48"/>
      <c r="K1453" s="48"/>
      <c r="L1453" s="48"/>
      <c r="M1453" s="48"/>
      <c r="N1453" s="48"/>
      <c r="O1453" s="48"/>
      <c r="P1453" s="48"/>
    </row>
    <row r="1454" spans="1:16">
      <c r="A1454" s="48"/>
      <c r="B1454" s="48"/>
      <c r="C1454" s="48"/>
      <c r="D1454" s="48"/>
      <c r="E1454" s="48"/>
      <c r="F1454" s="48"/>
      <c r="G1454" s="48"/>
      <c r="H1454" s="48"/>
      <c r="I1454" s="48"/>
      <c r="J1454" s="48"/>
      <c r="K1454" s="48"/>
      <c r="L1454" s="48"/>
      <c r="M1454" s="48"/>
      <c r="N1454" s="48"/>
      <c r="O1454" s="48"/>
      <c r="P1454" s="48"/>
    </row>
    <row r="1455" spans="1:16">
      <c r="A1455" s="48"/>
      <c r="B1455" s="48"/>
      <c r="C1455" s="48"/>
      <c r="D1455" s="48"/>
      <c r="E1455" s="48"/>
      <c r="F1455" s="48"/>
      <c r="G1455" s="48"/>
      <c r="H1455" s="48"/>
      <c r="I1455" s="48"/>
      <c r="J1455" s="48"/>
      <c r="K1455" s="48"/>
      <c r="L1455" s="48"/>
      <c r="M1455" s="48"/>
      <c r="N1455" s="48"/>
      <c r="O1455" s="48"/>
      <c r="P1455" s="48"/>
    </row>
    <row r="1456" spans="1:16">
      <c r="A1456" s="48"/>
      <c r="B1456" s="48"/>
      <c r="C1456" s="48"/>
      <c r="D1456" s="48"/>
      <c r="E1456" s="48"/>
      <c r="F1456" s="48"/>
      <c r="G1456" s="48"/>
      <c r="H1456" s="48"/>
      <c r="I1456" s="48"/>
      <c r="J1456" s="48"/>
      <c r="K1456" s="48"/>
      <c r="L1456" s="48"/>
      <c r="M1456" s="48"/>
      <c r="N1456" s="48"/>
      <c r="O1456" s="48"/>
      <c r="P1456" s="48"/>
    </row>
    <row r="1457" spans="1:16">
      <c r="A1457" s="48"/>
      <c r="B1457" s="48"/>
      <c r="C1457" s="48"/>
      <c r="D1457" s="48"/>
      <c r="E1457" s="48"/>
      <c r="F1457" s="48"/>
      <c r="G1457" s="48"/>
      <c r="H1457" s="48"/>
      <c r="I1457" s="48"/>
      <c r="J1457" s="48"/>
      <c r="K1457" s="48"/>
      <c r="L1457" s="48"/>
      <c r="M1457" s="48"/>
      <c r="N1457" s="48"/>
      <c r="O1457" s="48"/>
      <c r="P1457" s="48"/>
    </row>
    <row r="1458" spans="1:16">
      <c r="A1458" s="48"/>
      <c r="B1458" s="48"/>
      <c r="C1458" s="48"/>
      <c r="D1458" s="48"/>
      <c r="E1458" s="48"/>
      <c r="F1458" s="48"/>
      <c r="G1458" s="48"/>
      <c r="H1458" s="48"/>
      <c r="I1458" s="48"/>
      <c r="J1458" s="48"/>
      <c r="K1458" s="48"/>
      <c r="L1458" s="48"/>
      <c r="M1458" s="48"/>
      <c r="N1458" s="48"/>
      <c r="O1458" s="48"/>
      <c r="P1458" s="48"/>
    </row>
    <row r="1459" spans="1:16">
      <c r="A1459" s="48"/>
      <c r="B1459" s="48"/>
      <c r="C1459" s="48"/>
      <c r="D1459" s="48"/>
      <c r="E1459" s="48"/>
      <c r="F1459" s="48"/>
      <c r="G1459" s="48"/>
      <c r="H1459" s="48"/>
      <c r="I1459" s="48"/>
      <c r="J1459" s="48"/>
      <c r="K1459" s="48"/>
      <c r="L1459" s="48"/>
      <c r="M1459" s="48"/>
      <c r="N1459" s="48"/>
      <c r="O1459" s="48"/>
      <c r="P1459" s="48"/>
    </row>
    <row r="1460" spans="1:16">
      <c r="A1460" s="48"/>
      <c r="B1460" s="48"/>
      <c r="C1460" s="48"/>
      <c r="D1460" s="48"/>
      <c r="E1460" s="48"/>
      <c r="F1460" s="48"/>
      <c r="G1460" s="48"/>
      <c r="H1460" s="48"/>
      <c r="I1460" s="48"/>
      <c r="J1460" s="48"/>
      <c r="K1460" s="48"/>
      <c r="L1460" s="48"/>
      <c r="M1460" s="48"/>
      <c r="N1460" s="48"/>
      <c r="O1460" s="48"/>
      <c r="P1460" s="48"/>
    </row>
    <row r="1461" spans="1:16">
      <c r="A1461" s="48"/>
      <c r="B1461" s="48"/>
      <c r="C1461" s="48"/>
      <c r="D1461" s="48"/>
      <c r="E1461" s="48"/>
      <c r="F1461" s="48"/>
      <c r="G1461" s="48"/>
      <c r="H1461" s="48"/>
      <c r="I1461" s="48"/>
      <c r="J1461" s="48"/>
      <c r="K1461" s="48"/>
      <c r="L1461" s="48"/>
      <c r="M1461" s="48"/>
      <c r="N1461" s="48"/>
      <c r="O1461" s="48"/>
      <c r="P1461" s="48"/>
    </row>
    <row r="1462" spans="1:16">
      <c r="A1462" s="48"/>
      <c r="B1462" s="48"/>
      <c r="C1462" s="48"/>
      <c r="D1462" s="48"/>
      <c r="E1462" s="48"/>
      <c r="F1462" s="48"/>
      <c r="G1462" s="48"/>
      <c r="H1462" s="48"/>
      <c r="I1462" s="48"/>
      <c r="J1462" s="48"/>
      <c r="K1462" s="48"/>
      <c r="L1462" s="48"/>
      <c r="M1462" s="48"/>
      <c r="N1462" s="48"/>
      <c r="O1462" s="48"/>
      <c r="P1462" s="48"/>
    </row>
    <row r="1463" spans="1:16">
      <c r="A1463" s="48"/>
      <c r="B1463" s="48"/>
      <c r="C1463" s="48"/>
      <c r="D1463" s="48"/>
      <c r="E1463" s="48"/>
      <c r="F1463" s="48"/>
      <c r="G1463" s="48"/>
      <c r="H1463" s="48"/>
      <c r="I1463" s="48"/>
      <c r="J1463" s="48"/>
      <c r="K1463" s="48"/>
      <c r="L1463" s="48"/>
      <c r="M1463" s="48"/>
      <c r="N1463" s="48"/>
      <c r="O1463" s="48"/>
      <c r="P1463" s="48"/>
    </row>
    <row r="1464" spans="1:16">
      <c r="A1464" s="48"/>
      <c r="B1464" s="48"/>
      <c r="C1464" s="48"/>
      <c r="D1464" s="48"/>
      <c r="E1464" s="48"/>
      <c r="F1464" s="48"/>
      <c r="G1464" s="48"/>
      <c r="H1464" s="48"/>
      <c r="I1464" s="48"/>
      <c r="J1464" s="48"/>
      <c r="K1464" s="48"/>
      <c r="L1464" s="48"/>
      <c r="M1464" s="48"/>
      <c r="N1464" s="48"/>
      <c r="O1464" s="48"/>
      <c r="P1464" s="48"/>
    </row>
    <row r="1465" spans="1:16">
      <c r="A1465" s="48"/>
      <c r="B1465" s="48"/>
      <c r="C1465" s="48"/>
      <c r="D1465" s="48"/>
      <c r="E1465" s="48"/>
      <c r="F1465" s="48"/>
      <c r="G1465" s="48"/>
      <c r="H1465" s="48"/>
      <c r="I1465" s="48"/>
      <c r="J1465" s="48"/>
      <c r="K1465" s="48"/>
      <c r="L1465" s="48"/>
      <c r="M1465" s="48"/>
      <c r="N1465" s="48"/>
      <c r="O1465" s="48"/>
      <c r="P1465" s="48"/>
    </row>
    <row r="1466" spans="1:16">
      <c r="A1466" s="48"/>
      <c r="B1466" s="48"/>
      <c r="C1466" s="48"/>
      <c r="D1466" s="48"/>
      <c r="E1466" s="48"/>
      <c r="F1466" s="48"/>
      <c r="G1466" s="48"/>
      <c r="H1466" s="48"/>
      <c r="I1466" s="48"/>
      <c r="J1466" s="48"/>
      <c r="K1466" s="48"/>
      <c r="L1466" s="48"/>
      <c r="M1466" s="48"/>
      <c r="N1466" s="48"/>
      <c r="O1466" s="48"/>
      <c r="P1466" s="48"/>
    </row>
    <row r="1467" spans="1:16">
      <c r="A1467" s="48"/>
      <c r="B1467" s="48"/>
      <c r="C1467" s="48"/>
      <c r="D1467" s="48"/>
      <c r="E1467" s="48"/>
      <c r="F1467" s="48"/>
      <c r="G1467" s="48"/>
      <c r="H1467" s="48"/>
      <c r="I1467" s="48"/>
      <c r="J1467" s="48"/>
      <c r="K1467" s="48"/>
      <c r="L1467" s="48"/>
      <c r="M1467" s="48"/>
      <c r="N1467" s="48"/>
      <c r="O1467" s="48"/>
      <c r="P1467" s="48"/>
    </row>
    <row r="1468" spans="1:16">
      <c r="A1468" s="48"/>
      <c r="B1468" s="48"/>
      <c r="C1468" s="48"/>
      <c r="D1468" s="48"/>
      <c r="E1468" s="48"/>
      <c r="F1468" s="48"/>
      <c r="G1468" s="48"/>
      <c r="H1468" s="48"/>
      <c r="I1468" s="48"/>
      <c r="J1468" s="48"/>
      <c r="K1468" s="48"/>
      <c r="L1468" s="48"/>
      <c r="M1468" s="48"/>
      <c r="N1468" s="48"/>
      <c r="O1468" s="48"/>
      <c r="P1468" s="48"/>
    </row>
    <row r="1469" spans="1:16">
      <c r="A1469" s="48"/>
      <c r="B1469" s="48"/>
      <c r="C1469" s="48"/>
      <c r="D1469" s="48"/>
      <c r="E1469" s="48"/>
      <c r="F1469" s="48"/>
      <c r="G1469" s="48"/>
      <c r="H1469" s="48"/>
      <c r="I1469" s="48"/>
      <c r="J1469" s="48"/>
      <c r="K1469" s="48"/>
      <c r="L1469" s="48"/>
      <c r="M1469" s="48"/>
      <c r="N1469" s="48"/>
      <c r="O1469" s="48"/>
      <c r="P1469" s="48"/>
    </row>
    <row r="1470" spans="1:16">
      <c r="A1470" s="48"/>
      <c r="B1470" s="48"/>
      <c r="C1470" s="48"/>
      <c r="D1470" s="48"/>
      <c r="E1470" s="48"/>
      <c r="F1470" s="48"/>
      <c r="G1470" s="48"/>
      <c r="H1470" s="48"/>
      <c r="I1470" s="48"/>
      <c r="J1470" s="48"/>
      <c r="K1470" s="48"/>
      <c r="L1470" s="48"/>
      <c r="M1470" s="48"/>
      <c r="N1470" s="48"/>
      <c r="O1470" s="48"/>
      <c r="P1470" s="48"/>
    </row>
    <row r="1471" spans="1:16">
      <c r="A1471" s="48"/>
      <c r="B1471" s="48"/>
      <c r="C1471" s="48"/>
      <c r="D1471" s="48"/>
      <c r="E1471" s="48"/>
      <c r="F1471" s="48"/>
      <c r="G1471" s="48"/>
      <c r="H1471" s="48"/>
      <c r="I1471" s="48"/>
      <c r="J1471" s="48"/>
      <c r="K1471" s="48"/>
      <c r="L1471" s="48"/>
      <c r="M1471" s="48"/>
      <c r="N1471" s="48"/>
      <c r="O1471" s="48"/>
      <c r="P1471" s="48"/>
    </row>
    <row r="1472" spans="1:16">
      <c r="A1472" s="48"/>
      <c r="B1472" s="48"/>
      <c r="C1472" s="48"/>
      <c r="D1472" s="48"/>
      <c r="E1472" s="48"/>
      <c r="F1472" s="48"/>
      <c r="G1472" s="48"/>
      <c r="H1472" s="48"/>
      <c r="I1472" s="48"/>
      <c r="J1472" s="48"/>
      <c r="K1472" s="48"/>
      <c r="L1472" s="48"/>
      <c r="M1472" s="48"/>
      <c r="N1472" s="48"/>
      <c r="O1472" s="48"/>
      <c r="P1472" s="48"/>
    </row>
    <row r="1473" spans="1:16">
      <c r="A1473" s="48"/>
      <c r="B1473" s="48"/>
      <c r="C1473" s="48"/>
      <c r="D1473" s="48"/>
      <c r="E1473" s="48"/>
      <c r="F1473" s="48"/>
      <c r="G1473" s="48"/>
      <c r="H1473" s="48"/>
      <c r="I1473" s="48"/>
      <c r="J1473" s="48"/>
      <c r="K1473" s="48"/>
      <c r="L1473" s="48"/>
      <c r="M1473" s="48"/>
      <c r="N1473" s="48"/>
      <c r="O1473" s="48"/>
      <c r="P1473" s="48"/>
    </row>
    <row r="1474" spans="1:16">
      <c r="A1474" s="48"/>
      <c r="B1474" s="48"/>
      <c r="C1474" s="48"/>
      <c r="D1474" s="48"/>
      <c r="E1474" s="48"/>
      <c r="F1474" s="48"/>
      <c r="G1474" s="48"/>
      <c r="H1474" s="48"/>
      <c r="I1474" s="48"/>
      <c r="J1474" s="48"/>
      <c r="K1474" s="48"/>
      <c r="L1474" s="48"/>
      <c r="M1474" s="48"/>
      <c r="N1474" s="48"/>
      <c r="O1474" s="48"/>
      <c r="P1474" s="48"/>
    </row>
    <row r="1475" spans="1:16">
      <c r="A1475" s="48"/>
      <c r="B1475" s="48"/>
      <c r="C1475" s="48"/>
      <c r="D1475" s="48"/>
      <c r="E1475" s="48"/>
      <c r="F1475" s="48"/>
      <c r="G1475" s="48"/>
      <c r="H1475" s="48"/>
      <c r="I1475" s="48"/>
      <c r="J1475" s="48"/>
      <c r="K1475" s="48"/>
      <c r="L1475" s="48"/>
      <c r="M1475" s="48"/>
      <c r="N1475" s="48"/>
      <c r="O1475" s="48"/>
      <c r="P1475" s="48"/>
    </row>
    <row r="1476" spans="1:16">
      <c r="A1476" s="48"/>
      <c r="B1476" s="48"/>
      <c r="C1476" s="48"/>
      <c r="D1476" s="48"/>
      <c r="E1476" s="48"/>
      <c r="F1476" s="48"/>
      <c r="G1476" s="48"/>
      <c r="H1476" s="48"/>
      <c r="I1476" s="48"/>
      <c r="J1476" s="48"/>
      <c r="K1476" s="48"/>
      <c r="L1476" s="48"/>
      <c r="M1476" s="48"/>
      <c r="N1476" s="48"/>
      <c r="O1476" s="48"/>
      <c r="P1476" s="48"/>
    </row>
    <row r="1477" spans="1:16">
      <c r="A1477" s="48"/>
      <c r="B1477" s="48"/>
      <c r="C1477" s="48"/>
      <c r="D1477" s="48"/>
      <c r="E1477" s="48"/>
      <c r="F1477" s="48"/>
      <c r="G1477" s="48"/>
      <c r="H1477" s="48"/>
      <c r="I1477" s="48"/>
      <c r="J1477" s="48"/>
      <c r="K1477" s="48"/>
      <c r="L1477" s="48"/>
      <c r="M1477" s="48"/>
      <c r="N1477" s="48"/>
      <c r="O1477" s="48"/>
      <c r="P1477" s="48"/>
    </row>
    <row r="1478" spans="1:16">
      <c r="A1478" s="48"/>
      <c r="B1478" s="48"/>
      <c r="C1478" s="48"/>
      <c r="D1478" s="48"/>
      <c r="E1478" s="48"/>
      <c r="F1478" s="48"/>
      <c r="G1478" s="48"/>
      <c r="H1478" s="48"/>
      <c r="I1478" s="48"/>
      <c r="J1478" s="48"/>
      <c r="K1478" s="48"/>
      <c r="L1478" s="48"/>
      <c r="M1478" s="48"/>
      <c r="N1478" s="48"/>
      <c r="O1478" s="48"/>
      <c r="P1478" s="48"/>
    </row>
    <row r="1479" spans="1:16">
      <c r="A1479" s="48"/>
      <c r="B1479" s="48"/>
      <c r="C1479" s="48"/>
      <c r="D1479" s="48"/>
      <c r="E1479" s="48"/>
      <c r="F1479" s="48"/>
      <c r="G1479" s="48"/>
      <c r="H1479" s="48"/>
      <c r="I1479" s="48"/>
      <c r="J1479" s="48"/>
      <c r="K1479" s="48"/>
      <c r="L1479" s="48"/>
      <c r="M1479" s="48"/>
      <c r="N1479" s="48"/>
      <c r="O1479" s="48"/>
      <c r="P1479" s="48"/>
    </row>
    <row r="1480" spans="1:16">
      <c r="A1480" s="48"/>
      <c r="B1480" s="48"/>
      <c r="C1480" s="48"/>
      <c r="D1480" s="48"/>
      <c r="E1480" s="48"/>
      <c r="F1480" s="48"/>
      <c r="G1480" s="48"/>
      <c r="H1480" s="48"/>
      <c r="I1480" s="48"/>
      <c r="J1480" s="48"/>
      <c r="K1480" s="48"/>
      <c r="L1480" s="48"/>
      <c r="M1480" s="48"/>
      <c r="N1480" s="48"/>
      <c r="O1480" s="48"/>
      <c r="P1480" s="48"/>
    </row>
    <row r="1481" spans="1:16">
      <c r="A1481" s="48"/>
      <c r="B1481" s="48"/>
      <c r="C1481" s="48"/>
      <c r="D1481" s="48"/>
      <c r="E1481" s="48"/>
      <c r="F1481" s="48"/>
      <c r="G1481" s="48"/>
      <c r="H1481" s="48"/>
      <c r="I1481" s="48"/>
      <c r="J1481" s="48"/>
      <c r="K1481" s="48"/>
      <c r="L1481" s="48"/>
      <c r="M1481" s="48"/>
      <c r="N1481" s="48"/>
      <c r="O1481" s="48"/>
      <c r="P1481" s="48"/>
    </row>
    <row r="1482" spans="1:16">
      <c r="A1482" s="48"/>
      <c r="B1482" s="48"/>
      <c r="C1482" s="48"/>
      <c r="D1482" s="48"/>
      <c r="E1482" s="48"/>
      <c r="F1482" s="48"/>
      <c r="G1482" s="48"/>
      <c r="H1482" s="48"/>
      <c r="I1482" s="48"/>
      <c r="J1482" s="48"/>
      <c r="K1482" s="48"/>
      <c r="L1482" s="48"/>
      <c r="M1482" s="48"/>
      <c r="N1482" s="48"/>
      <c r="O1482" s="48"/>
      <c r="P1482" s="48"/>
    </row>
    <row r="1483" spans="1:16">
      <c r="A1483" s="48"/>
      <c r="B1483" s="48"/>
      <c r="C1483" s="48"/>
      <c r="D1483" s="48"/>
      <c r="E1483" s="48"/>
      <c r="F1483" s="48"/>
      <c r="G1483" s="48"/>
      <c r="H1483" s="48"/>
      <c r="I1483" s="48"/>
      <c r="J1483" s="48"/>
      <c r="K1483" s="48"/>
      <c r="L1483" s="48"/>
      <c r="M1483" s="48"/>
      <c r="N1483" s="48"/>
      <c r="O1483" s="48"/>
      <c r="P1483" s="48"/>
    </row>
    <row r="1484" spans="1:16">
      <c r="A1484" s="48"/>
      <c r="B1484" s="48"/>
      <c r="C1484" s="48"/>
      <c r="D1484" s="48"/>
      <c r="E1484" s="48"/>
      <c r="F1484" s="48"/>
      <c r="G1484" s="48"/>
      <c r="H1484" s="48"/>
      <c r="I1484" s="48"/>
      <c r="J1484" s="48"/>
      <c r="K1484" s="48"/>
      <c r="L1484" s="48"/>
      <c r="M1484" s="48"/>
      <c r="N1484" s="48"/>
      <c r="O1484" s="48"/>
      <c r="P1484" s="48"/>
    </row>
    <row r="1485" spans="1:16">
      <c r="A1485" s="48"/>
      <c r="B1485" s="48"/>
      <c r="C1485" s="48"/>
      <c r="D1485" s="48"/>
      <c r="E1485" s="48"/>
      <c r="F1485" s="48"/>
      <c r="G1485" s="48"/>
      <c r="H1485" s="48"/>
      <c r="I1485" s="48"/>
      <c r="J1485" s="48"/>
      <c r="K1485" s="48"/>
      <c r="L1485" s="48"/>
      <c r="M1485" s="48"/>
      <c r="N1485" s="48"/>
      <c r="O1485" s="48"/>
      <c r="P1485" s="48"/>
    </row>
    <row r="1486" spans="1:16">
      <c r="A1486" s="48"/>
      <c r="B1486" s="48"/>
      <c r="C1486" s="48"/>
      <c r="D1486" s="48"/>
      <c r="E1486" s="48"/>
      <c r="F1486" s="48"/>
      <c r="G1486" s="48"/>
      <c r="H1486" s="48"/>
      <c r="I1486" s="48"/>
      <c r="J1486" s="48"/>
      <c r="K1486" s="48"/>
      <c r="L1486" s="48"/>
      <c r="M1486" s="48"/>
      <c r="N1486" s="48"/>
      <c r="O1486" s="48"/>
      <c r="P1486" s="48"/>
    </row>
    <row r="1487" spans="1:16">
      <c r="A1487" s="48"/>
      <c r="B1487" s="48"/>
      <c r="C1487" s="48"/>
      <c r="D1487" s="48"/>
      <c r="E1487" s="48"/>
      <c r="F1487" s="48"/>
      <c r="G1487" s="48"/>
      <c r="H1487" s="48"/>
      <c r="I1487" s="48"/>
      <c r="J1487" s="48"/>
      <c r="K1487" s="48"/>
      <c r="L1487" s="48"/>
      <c r="M1487" s="48"/>
      <c r="N1487" s="48"/>
      <c r="O1487" s="48"/>
      <c r="P1487" s="48"/>
    </row>
    <row r="1488" spans="1:16">
      <c r="A1488" s="48"/>
      <c r="B1488" s="48"/>
      <c r="C1488" s="48"/>
      <c r="D1488" s="48"/>
      <c r="E1488" s="48"/>
      <c r="F1488" s="48"/>
      <c r="G1488" s="48"/>
      <c r="H1488" s="48"/>
      <c r="I1488" s="48"/>
      <c r="J1488" s="48"/>
      <c r="K1488" s="48"/>
      <c r="L1488" s="48"/>
      <c r="M1488" s="48"/>
      <c r="N1488" s="48"/>
      <c r="O1488" s="48"/>
      <c r="P1488" s="48"/>
    </row>
    <row r="1489" spans="1:16">
      <c r="A1489" s="48"/>
      <c r="B1489" s="48"/>
      <c r="C1489" s="48"/>
      <c r="D1489" s="48"/>
      <c r="E1489" s="48"/>
      <c r="F1489" s="48"/>
      <c r="G1489" s="48"/>
      <c r="H1489" s="48"/>
      <c r="I1489" s="48"/>
      <c r="J1489" s="48"/>
      <c r="K1489" s="48"/>
      <c r="L1489" s="48"/>
      <c r="M1489" s="48"/>
      <c r="N1489" s="48"/>
      <c r="O1489" s="48"/>
      <c r="P1489" s="48"/>
    </row>
    <row r="1490" spans="1:16">
      <c r="A1490" s="48"/>
      <c r="B1490" s="48"/>
      <c r="C1490" s="48"/>
      <c r="D1490" s="48"/>
      <c r="E1490" s="48"/>
      <c r="F1490" s="48"/>
      <c r="G1490" s="48"/>
      <c r="H1490" s="48"/>
      <c r="I1490" s="48"/>
      <c r="J1490" s="48"/>
      <c r="K1490" s="48"/>
      <c r="L1490" s="48"/>
      <c r="M1490" s="48"/>
      <c r="N1490" s="48"/>
      <c r="O1490" s="48"/>
      <c r="P1490" s="48"/>
    </row>
    <row r="1491" spans="1:16">
      <c r="A1491" s="48"/>
      <c r="B1491" s="48"/>
      <c r="C1491" s="48"/>
      <c r="D1491" s="48"/>
      <c r="E1491" s="48"/>
      <c r="F1491" s="48"/>
      <c r="G1491" s="48"/>
      <c r="H1491" s="48"/>
      <c r="I1491" s="48"/>
      <c r="J1491" s="48"/>
      <c r="K1491" s="48"/>
      <c r="L1491" s="48"/>
      <c r="M1491" s="48"/>
      <c r="N1491" s="48"/>
      <c r="O1491" s="48"/>
      <c r="P1491" s="48"/>
    </row>
    <row r="1492" spans="1:16">
      <c r="A1492" s="48"/>
      <c r="B1492" s="48"/>
      <c r="C1492" s="48"/>
      <c r="D1492" s="48"/>
      <c r="E1492" s="48"/>
      <c r="F1492" s="48"/>
      <c r="G1492" s="48"/>
      <c r="H1492" s="48"/>
      <c r="I1492" s="48"/>
      <c r="J1492" s="48"/>
      <c r="K1492" s="48"/>
      <c r="L1492" s="48"/>
      <c r="M1492" s="48"/>
      <c r="N1492" s="48"/>
      <c r="O1492" s="48"/>
      <c r="P1492" s="48"/>
    </row>
    <row r="1493" spans="1:16">
      <c r="A1493" s="48"/>
      <c r="B1493" s="48"/>
      <c r="C1493" s="48"/>
      <c r="D1493" s="48"/>
      <c r="E1493" s="48"/>
      <c r="F1493" s="48"/>
      <c r="G1493" s="48"/>
      <c r="H1493" s="48"/>
      <c r="I1493" s="48"/>
      <c r="J1493" s="48"/>
      <c r="K1493" s="48"/>
      <c r="L1493" s="48"/>
      <c r="M1493" s="48"/>
      <c r="N1493" s="48"/>
      <c r="O1493" s="48"/>
      <c r="P1493" s="48"/>
    </row>
    <row r="1494" spans="1:16">
      <c r="A1494" s="48"/>
      <c r="B1494" s="48"/>
      <c r="C1494" s="48"/>
      <c r="D1494" s="48"/>
      <c r="E1494" s="48"/>
      <c r="F1494" s="48"/>
      <c r="G1494" s="48"/>
      <c r="H1494" s="48"/>
      <c r="I1494" s="48"/>
      <c r="J1494" s="48"/>
      <c r="K1494" s="48"/>
      <c r="L1494" s="48"/>
      <c r="M1494" s="48"/>
      <c r="N1494" s="48"/>
      <c r="O1494" s="48"/>
      <c r="P1494" s="48"/>
    </row>
    <row r="1495" spans="1:16">
      <c r="A1495" s="48"/>
      <c r="B1495" s="48"/>
      <c r="C1495" s="48"/>
      <c r="D1495" s="48"/>
      <c r="E1495" s="48"/>
      <c r="F1495" s="48"/>
      <c r="G1495" s="48"/>
      <c r="H1495" s="48"/>
      <c r="I1495" s="48"/>
      <c r="J1495" s="48"/>
      <c r="K1495" s="48"/>
      <c r="L1495" s="48"/>
      <c r="M1495" s="48"/>
      <c r="N1495" s="48"/>
      <c r="O1495" s="48"/>
      <c r="P1495" s="48"/>
    </row>
    <row r="1496" spans="1:16">
      <c r="A1496" s="48"/>
      <c r="B1496" s="48"/>
      <c r="C1496" s="48"/>
      <c r="D1496" s="48"/>
      <c r="E1496" s="48"/>
      <c r="F1496" s="48"/>
      <c r="G1496" s="48"/>
      <c r="H1496" s="48"/>
      <c r="I1496" s="48"/>
      <c r="J1496" s="48"/>
      <c r="K1496" s="48"/>
      <c r="L1496" s="48"/>
      <c r="M1496" s="48"/>
      <c r="N1496" s="48"/>
      <c r="O1496" s="48"/>
      <c r="P1496" s="48"/>
    </row>
    <row r="1497" spans="1:16">
      <c r="A1497" s="48"/>
      <c r="B1497" s="48"/>
      <c r="C1497" s="48"/>
      <c r="D1497" s="48"/>
      <c r="E1497" s="48"/>
      <c r="F1497" s="48"/>
      <c r="G1497" s="48"/>
      <c r="H1497" s="48"/>
      <c r="I1497" s="48"/>
      <c r="J1497" s="48"/>
      <c r="K1497" s="48"/>
      <c r="L1497" s="48"/>
      <c r="M1497" s="48"/>
      <c r="N1497" s="48"/>
      <c r="O1497" s="48"/>
      <c r="P1497" s="48"/>
    </row>
    <row r="1498" spans="1:16">
      <c r="A1498" s="48"/>
      <c r="B1498" s="48"/>
      <c r="C1498" s="48"/>
      <c r="D1498" s="48"/>
      <c r="E1498" s="48"/>
      <c r="F1498" s="48"/>
      <c r="G1498" s="48"/>
      <c r="H1498" s="48"/>
      <c r="I1498" s="48"/>
      <c r="J1498" s="48"/>
      <c r="K1498" s="48"/>
      <c r="L1498" s="48"/>
      <c r="M1498" s="48"/>
      <c r="N1498" s="48"/>
      <c r="O1498" s="48"/>
      <c r="P1498" s="48"/>
    </row>
    <row r="1499" spans="1:16">
      <c r="A1499" s="48"/>
      <c r="B1499" s="48"/>
      <c r="C1499" s="48"/>
      <c r="D1499" s="48"/>
      <c r="E1499" s="48"/>
      <c r="F1499" s="48"/>
      <c r="G1499" s="48"/>
      <c r="H1499" s="48"/>
      <c r="I1499" s="48"/>
      <c r="J1499" s="48"/>
      <c r="K1499" s="48"/>
      <c r="L1499" s="48"/>
      <c r="M1499" s="48"/>
      <c r="N1499" s="48"/>
      <c r="O1499" s="48"/>
      <c r="P1499" s="48"/>
    </row>
    <row r="1500" spans="1:16">
      <c r="A1500" s="48"/>
      <c r="B1500" s="48"/>
      <c r="C1500" s="48"/>
      <c r="D1500" s="48"/>
      <c r="E1500" s="48"/>
      <c r="F1500" s="48"/>
      <c r="G1500" s="48"/>
      <c r="H1500" s="48"/>
      <c r="I1500" s="48"/>
      <c r="J1500" s="48"/>
      <c r="K1500" s="48"/>
      <c r="L1500" s="48"/>
      <c r="M1500" s="48"/>
      <c r="N1500" s="48"/>
      <c r="O1500" s="48"/>
      <c r="P1500" s="48"/>
    </row>
    <row r="1501" spans="1:16">
      <c r="A1501" s="48"/>
      <c r="B1501" s="48"/>
      <c r="C1501" s="48"/>
      <c r="D1501" s="48"/>
      <c r="E1501" s="48"/>
      <c r="F1501" s="48"/>
      <c r="G1501" s="48"/>
      <c r="H1501" s="48"/>
      <c r="I1501" s="48"/>
      <c r="J1501" s="48"/>
      <c r="K1501" s="48"/>
      <c r="L1501" s="48"/>
      <c r="M1501" s="48"/>
      <c r="N1501" s="48"/>
      <c r="O1501" s="48"/>
      <c r="P1501" s="48"/>
    </row>
    <row r="1502" spans="1:16">
      <c r="A1502" s="48"/>
      <c r="B1502" s="48"/>
      <c r="C1502" s="48"/>
      <c r="D1502" s="48"/>
      <c r="E1502" s="48"/>
      <c r="F1502" s="48"/>
      <c r="G1502" s="48"/>
      <c r="H1502" s="48"/>
      <c r="I1502" s="48"/>
      <c r="J1502" s="48"/>
      <c r="K1502" s="48"/>
      <c r="L1502" s="48"/>
      <c r="M1502" s="48"/>
      <c r="N1502" s="48"/>
      <c r="O1502" s="48"/>
      <c r="P1502" s="48"/>
    </row>
    <row r="1503" spans="1:16">
      <c r="A1503" s="48"/>
      <c r="B1503" s="48"/>
      <c r="C1503" s="48"/>
      <c r="D1503" s="48"/>
      <c r="E1503" s="48"/>
      <c r="F1503" s="48"/>
      <c r="G1503" s="48"/>
      <c r="H1503" s="48"/>
      <c r="I1503" s="48"/>
      <c r="J1503" s="48"/>
      <c r="K1503" s="48"/>
      <c r="L1503" s="48"/>
      <c r="M1503" s="48"/>
      <c r="N1503" s="48"/>
      <c r="O1503" s="48"/>
      <c r="P1503" s="48"/>
    </row>
    <row r="1504" spans="1:16">
      <c r="A1504" s="48"/>
      <c r="B1504" s="48"/>
      <c r="C1504" s="48"/>
      <c r="D1504" s="48"/>
      <c r="E1504" s="48"/>
      <c r="F1504" s="48"/>
      <c r="G1504" s="48"/>
      <c r="H1504" s="48"/>
      <c r="I1504" s="48"/>
      <c r="J1504" s="48"/>
      <c r="K1504" s="48"/>
      <c r="L1504" s="48"/>
      <c r="M1504" s="48"/>
      <c r="N1504" s="48"/>
      <c r="O1504" s="48"/>
      <c r="P1504" s="48"/>
    </row>
    <row r="1505" spans="1:16">
      <c r="A1505" s="48"/>
      <c r="B1505" s="48"/>
      <c r="C1505" s="48"/>
      <c r="D1505" s="48"/>
      <c r="E1505" s="48"/>
      <c r="F1505" s="48"/>
      <c r="G1505" s="48"/>
      <c r="H1505" s="48"/>
      <c r="I1505" s="48"/>
      <c r="J1505" s="48"/>
      <c r="K1505" s="48"/>
      <c r="L1505" s="48"/>
      <c r="M1505" s="48"/>
      <c r="N1505" s="48"/>
      <c r="O1505" s="48"/>
      <c r="P1505" s="48"/>
    </row>
    <row r="1506" spans="1:16">
      <c r="A1506" s="48"/>
      <c r="B1506" s="48"/>
      <c r="C1506" s="48"/>
      <c r="D1506" s="48"/>
      <c r="E1506" s="48"/>
      <c r="F1506" s="48"/>
      <c r="G1506" s="48"/>
      <c r="H1506" s="48"/>
      <c r="I1506" s="48"/>
      <c r="J1506" s="48"/>
      <c r="K1506" s="48"/>
      <c r="L1506" s="48"/>
      <c r="M1506" s="48"/>
      <c r="N1506" s="48"/>
      <c r="O1506" s="48"/>
      <c r="P1506" s="48"/>
    </row>
    <row r="1507" spans="1:16">
      <c r="A1507" s="48"/>
      <c r="B1507" s="48"/>
      <c r="C1507" s="48"/>
      <c r="D1507" s="48"/>
      <c r="E1507" s="48"/>
      <c r="F1507" s="48"/>
      <c r="G1507" s="48"/>
      <c r="H1507" s="48"/>
      <c r="I1507" s="48"/>
      <c r="J1507" s="48"/>
      <c r="K1507" s="48"/>
      <c r="L1507" s="48"/>
      <c r="M1507" s="48"/>
      <c r="N1507" s="48"/>
      <c r="O1507" s="48"/>
      <c r="P1507" s="48"/>
    </row>
    <row r="1508" spans="1:16">
      <c r="A1508" s="48"/>
      <c r="B1508" s="48"/>
      <c r="C1508" s="48"/>
      <c r="D1508" s="48"/>
      <c r="E1508" s="48"/>
      <c r="F1508" s="48"/>
      <c r="G1508" s="48"/>
      <c r="H1508" s="48"/>
      <c r="I1508" s="48"/>
      <c r="J1508" s="48"/>
      <c r="K1508" s="48"/>
      <c r="L1508" s="48"/>
      <c r="M1508" s="48"/>
      <c r="N1508" s="48"/>
      <c r="O1508" s="48"/>
      <c r="P1508" s="48"/>
    </row>
    <row r="1509" spans="1:16">
      <c r="A1509" s="48"/>
      <c r="B1509" s="48"/>
      <c r="C1509" s="48"/>
      <c r="D1509" s="48"/>
      <c r="E1509" s="48"/>
      <c r="F1509" s="48"/>
      <c r="G1509" s="48"/>
      <c r="H1509" s="48"/>
      <c r="I1509" s="48"/>
      <c r="J1509" s="48"/>
      <c r="K1509" s="48"/>
      <c r="L1509" s="48"/>
      <c r="M1509" s="48"/>
      <c r="N1509" s="48"/>
      <c r="O1509" s="48"/>
      <c r="P1509" s="48"/>
    </row>
    <row r="1510" spans="1:16">
      <c r="A1510" s="48"/>
      <c r="B1510" s="48"/>
      <c r="C1510" s="48"/>
      <c r="D1510" s="48"/>
      <c r="E1510" s="48"/>
      <c r="F1510" s="48"/>
      <c r="G1510" s="48"/>
      <c r="H1510" s="48"/>
      <c r="I1510" s="48"/>
      <c r="J1510" s="48"/>
      <c r="K1510" s="48"/>
      <c r="L1510" s="48"/>
      <c r="M1510" s="48"/>
      <c r="N1510" s="48"/>
      <c r="O1510" s="48"/>
      <c r="P1510" s="48"/>
    </row>
    <row r="1511" spans="1:16">
      <c r="A1511" s="48"/>
      <c r="B1511" s="48"/>
      <c r="C1511" s="48"/>
      <c r="D1511" s="48"/>
      <c r="E1511" s="48"/>
      <c r="F1511" s="48"/>
      <c r="G1511" s="48"/>
      <c r="H1511" s="48"/>
      <c r="I1511" s="48"/>
      <c r="J1511" s="48"/>
      <c r="K1511" s="48"/>
      <c r="L1511" s="48"/>
      <c r="M1511" s="48"/>
      <c r="N1511" s="48"/>
      <c r="O1511" s="48"/>
      <c r="P1511" s="48"/>
    </row>
    <row r="1512" spans="1:16">
      <c r="A1512" s="48"/>
      <c r="B1512" s="48"/>
      <c r="C1512" s="48"/>
      <c r="D1512" s="48"/>
      <c r="E1512" s="48"/>
      <c r="F1512" s="48"/>
      <c r="G1512" s="48"/>
      <c r="H1512" s="48"/>
      <c r="I1512" s="48"/>
      <c r="J1512" s="48"/>
      <c r="K1512" s="48"/>
      <c r="L1512" s="48"/>
      <c r="M1512" s="48"/>
      <c r="N1512" s="48"/>
      <c r="O1512" s="48"/>
      <c r="P1512" s="48"/>
    </row>
    <row r="1513" spans="1:16">
      <c r="A1513" s="48"/>
      <c r="B1513" s="48"/>
      <c r="C1513" s="48"/>
      <c r="D1513" s="48"/>
      <c r="E1513" s="48"/>
      <c r="F1513" s="48"/>
      <c r="G1513" s="48"/>
      <c r="H1513" s="48"/>
      <c r="I1513" s="48"/>
      <c r="J1513" s="48"/>
      <c r="K1513" s="48"/>
      <c r="L1513" s="48"/>
      <c r="M1513" s="48"/>
      <c r="N1513" s="48"/>
      <c r="O1513" s="48"/>
      <c r="P1513" s="48"/>
    </row>
    <row r="1514" spans="1:16">
      <c r="A1514" s="48"/>
      <c r="B1514" s="48"/>
      <c r="C1514" s="48"/>
      <c r="D1514" s="48"/>
      <c r="E1514" s="48"/>
      <c r="F1514" s="48"/>
      <c r="G1514" s="48"/>
      <c r="H1514" s="48"/>
      <c r="I1514" s="48"/>
      <c r="J1514" s="48"/>
      <c r="K1514" s="48"/>
      <c r="L1514" s="48"/>
      <c r="M1514" s="48"/>
      <c r="N1514" s="48"/>
      <c r="O1514" s="48"/>
      <c r="P1514" s="48"/>
    </row>
    <row r="1515" spans="1:16">
      <c r="A1515" s="48"/>
      <c r="B1515" s="48"/>
      <c r="C1515" s="48"/>
      <c r="D1515" s="48"/>
      <c r="E1515" s="48"/>
      <c r="F1515" s="48"/>
      <c r="G1515" s="48"/>
      <c r="H1515" s="48"/>
      <c r="I1515" s="48"/>
      <c r="J1515" s="48"/>
      <c r="K1515" s="48"/>
      <c r="L1515" s="48"/>
      <c r="M1515" s="48"/>
      <c r="N1515" s="48"/>
      <c r="O1515" s="48"/>
      <c r="P1515" s="48"/>
    </row>
    <row r="1516" spans="1:16">
      <c r="A1516" s="48"/>
      <c r="B1516" s="48"/>
      <c r="C1516" s="48"/>
      <c r="D1516" s="48"/>
      <c r="E1516" s="48"/>
      <c r="F1516" s="48"/>
      <c r="G1516" s="48"/>
      <c r="H1516" s="48"/>
      <c r="I1516" s="48"/>
      <c r="J1516" s="48"/>
      <c r="K1516" s="48"/>
      <c r="L1516" s="48"/>
      <c r="M1516" s="48"/>
      <c r="N1516" s="48"/>
      <c r="O1516" s="48"/>
      <c r="P1516" s="48"/>
    </row>
    <row r="1517" spans="1:16">
      <c r="A1517" s="48"/>
      <c r="B1517" s="48"/>
      <c r="C1517" s="48"/>
      <c r="D1517" s="48"/>
      <c r="E1517" s="48"/>
      <c r="F1517" s="48"/>
      <c r="G1517" s="48"/>
      <c r="H1517" s="48"/>
      <c r="I1517" s="48"/>
      <c r="J1517" s="48"/>
      <c r="K1517" s="48"/>
      <c r="L1517" s="48"/>
      <c r="M1517" s="48"/>
      <c r="N1517" s="48"/>
      <c r="O1517" s="48"/>
      <c r="P1517" s="48"/>
    </row>
    <row r="1518" spans="1:16">
      <c r="A1518" s="48"/>
      <c r="B1518" s="48"/>
      <c r="C1518" s="48"/>
      <c r="D1518" s="48"/>
      <c r="E1518" s="48"/>
      <c r="F1518" s="48"/>
      <c r="G1518" s="48"/>
      <c r="H1518" s="48"/>
      <c r="I1518" s="48"/>
      <c r="J1518" s="48"/>
      <c r="K1518" s="48"/>
      <c r="L1518" s="48"/>
      <c r="M1518" s="48"/>
      <c r="N1518" s="48"/>
      <c r="O1518" s="48"/>
      <c r="P1518" s="48"/>
    </row>
    <row r="1519" spans="1:16">
      <c r="A1519" s="48"/>
      <c r="B1519" s="48"/>
      <c r="C1519" s="48"/>
      <c r="D1519" s="48"/>
      <c r="E1519" s="48"/>
      <c r="F1519" s="48"/>
      <c r="G1519" s="48"/>
      <c r="H1519" s="48"/>
      <c r="I1519" s="48"/>
      <c r="J1519" s="48"/>
      <c r="K1519" s="48"/>
      <c r="L1519" s="48"/>
      <c r="M1519" s="48"/>
      <c r="N1519" s="48"/>
      <c r="O1519" s="48"/>
      <c r="P1519" s="48"/>
    </row>
    <row r="1520" spans="1:16">
      <c r="A1520" s="48"/>
      <c r="B1520" s="48"/>
      <c r="C1520" s="48"/>
      <c r="D1520" s="48"/>
      <c r="E1520" s="48"/>
      <c r="F1520" s="48"/>
      <c r="G1520" s="48"/>
      <c r="H1520" s="48"/>
      <c r="I1520" s="48"/>
      <c r="J1520" s="48"/>
      <c r="K1520" s="48"/>
      <c r="L1520" s="48"/>
      <c r="M1520" s="48"/>
      <c r="N1520" s="48"/>
      <c r="O1520" s="48"/>
      <c r="P1520" s="48"/>
    </row>
    <row r="1521" spans="1:16">
      <c r="A1521" s="48"/>
      <c r="B1521" s="48"/>
      <c r="C1521" s="48"/>
      <c r="D1521" s="48"/>
      <c r="E1521" s="48"/>
      <c r="F1521" s="48"/>
      <c r="G1521" s="48"/>
      <c r="H1521" s="48"/>
      <c r="I1521" s="48"/>
      <c r="J1521" s="48"/>
      <c r="K1521" s="48"/>
      <c r="L1521" s="48"/>
      <c r="M1521" s="48"/>
      <c r="N1521" s="48"/>
      <c r="O1521" s="48"/>
      <c r="P1521" s="48"/>
    </row>
    <row r="1522" spans="1:16">
      <c r="A1522" s="48"/>
      <c r="B1522" s="48"/>
      <c r="C1522" s="48"/>
      <c r="D1522" s="48"/>
      <c r="E1522" s="48"/>
      <c r="F1522" s="48"/>
      <c r="G1522" s="48"/>
      <c r="H1522" s="48"/>
      <c r="I1522" s="48"/>
      <c r="J1522" s="48"/>
      <c r="K1522" s="48"/>
      <c r="L1522" s="48"/>
      <c r="M1522" s="48"/>
      <c r="N1522" s="48"/>
      <c r="O1522" s="48"/>
      <c r="P1522" s="48"/>
    </row>
    <row r="1523" spans="1:16">
      <c r="A1523" s="48"/>
      <c r="B1523" s="48"/>
      <c r="C1523" s="48"/>
      <c r="D1523" s="48"/>
      <c r="E1523" s="48"/>
      <c r="F1523" s="48"/>
      <c r="G1523" s="48"/>
      <c r="H1523" s="48"/>
      <c r="I1523" s="48"/>
      <c r="J1523" s="48"/>
      <c r="K1523" s="48"/>
      <c r="L1523" s="48"/>
      <c r="M1523" s="48"/>
      <c r="N1523" s="48"/>
      <c r="O1523" s="48"/>
      <c r="P1523" s="48"/>
    </row>
    <row r="1524" spans="1:16">
      <c r="A1524" s="48"/>
      <c r="B1524" s="48"/>
      <c r="C1524" s="48"/>
      <c r="D1524" s="48"/>
      <c r="E1524" s="48"/>
      <c r="F1524" s="48"/>
      <c r="G1524" s="48"/>
      <c r="H1524" s="48"/>
      <c r="I1524" s="48"/>
      <c r="J1524" s="48"/>
      <c r="K1524" s="48"/>
      <c r="L1524" s="48"/>
      <c r="M1524" s="48"/>
      <c r="N1524" s="48"/>
      <c r="O1524" s="48"/>
      <c r="P1524" s="48"/>
    </row>
    <row r="1525" spans="1:16">
      <c r="A1525" s="48"/>
      <c r="B1525" s="48"/>
      <c r="C1525" s="48"/>
      <c r="D1525" s="48"/>
      <c r="E1525" s="48"/>
      <c r="F1525" s="48"/>
      <c r="G1525" s="48"/>
      <c r="H1525" s="48"/>
      <c r="I1525" s="48"/>
      <c r="J1525" s="48"/>
      <c r="K1525" s="48"/>
      <c r="L1525" s="48"/>
      <c r="M1525" s="48"/>
      <c r="N1525" s="48"/>
      <c r="O1525" s="48"/>
      <c r="P1525" s="48"/>
    </row>
    <row r="1526" spans="1:16">
      <c r="A1526" s="48"/>
      <c r="B1526" s="48"/>
      <c r="C1526" s="48"/>
      <c r="D1526" s="48"/>
      <c r="E1526" s="48"/>
      <c r="F1526" s="48"/>
      <c r="G1526" s="48"/>
      <c r="H1526" s="48"/>
      <c r="I1526" s="48"/>
      <c r="J1526" s="48"/>
      <c r="K1526" s="48"/>
      <c r="L1526" s="48"/>
      <c r="M1526" s="48"/>
      <c r="N1526" s="48"/>
      <c r="O1526" s="48"/>
      <c r="P1526" s="48"/>
    </row>
    <row r="1527" spans="1:16">
      <c r="A1527" s="48"/>
      <c r="B1527" s="48"/>
      <c r="C1527" s="48"/>
      <c r="D1527" s="48"/>
      <c r="E1527" s="48"/>
      <c r="F1527" s="48"/>
      <c r="G1527" s="48"/>
      <c r="H1527" s="48"/>
      <c r="I1527" s="48"/>
      <c r="J1527" s="48"/>
      <c r="K1527" s="48"/>
      <c r="L1527" s="48"/>
      <c r="M1527" s="48"/>
      <c r="N1527" s="48"/>
      <c r="O1527" s="48"/>
      <c r="P1527" s="48"/>
    </row>
    <row r="1528" spans="1:16">
      <c r="A1528" s="48"/>
      <c r="B1528" s="48"/>
      <c r="C1528" s="48"/>
      <c r="D1528" s="48"/>
      <c r="E1528" s="48"/>
      <c r="F1528" s="48"/>
      <c r="G1528" s="48"/>
      <c r="H1528" s="48"/>
      <c r="I1528" s="48"/>
      <c r="J1528" s="48"/>
      <c r="K1528" s="48"/>
      <c r="L1528" s="48"/>
      <c r="M1528" s="48"/>
      <c r="N1528" s="48"/>
      <c r="O1528" s="48"/>
      <c r="P1528" s="48"/>
    </row>
    <row r="1529" spans="1:16">
      <c r="A1529" s="48"/>
      <c r="B1529" s="48"/>
      <c r="C1529" s="48"/>
      <c r="D1529" s="48"/>
      <c r="E1529" s="48"/>
      <c r="F1529" s="48"/>
      <c r="G1529" s="48"/>
      <c r="H1529" s="48"/>
      <c r="I1529" s="48"/>
      <c r="J1529" s="48"/>
      <c r="K1529" s="48"/>
      <c r="L1529" s="48"/>
      <c r="M1529" s="48"/>
      <c r="N1529" s="48"/>
      <c r="O1529" s="48"/>
      <c r="P1529" s="48"/>
    </row>
    <row r="1530" spans="1:16">
      <c r="A1530" s="48"/>
      <c r="B1530" s="48"/>
      <c r="C1530" s="48"/>
      <c r="D1530" s="48"/>
      <c r="E1530" s="48"/>
      <c r="F1530" s="48"/>
      <c r="G1530" s="48"/>
      <c r="H1530" s="48"/>
      <c r="I1530" s="48"/>
      <c r="J1530" s="48"/>
      <c r="K1530" s="48"/>
      <c r="L1530" s="48"/>
      <c r="M1530" s="48"/>
      <c r="N1530" s="48"/>
      <c r="O1530" s="48"/>
      <c r="P1530" s="48"/>
    </row>
    <row r="1531" spans="1:16">
      <c r="A1531" s="48"/>
      <c r="B1531" s="48"/>
      <c r="C1531" s="48"/>
      <c r="D1531" s="48"/>
      <c r="E1531" s="48"/>
      <c r="F1531" s="48"/>
      <c r="G1531" s="48"/>
      <c r="H1531" s="48"/>
      <c r="I1531" s="48"/>
      <c r="J1531" s="48"/>
      <c r="K1531" s="48"/>
      <c r="L1531" s="48"/>
      <c r="M1531" s="48"/>
      <c r="N1531" s="48"/>
      <c r="O1531" s="48"/>
      <c r="P1531" s="48"/>
    </row>
    <row r="1532" spans="1:16">
      <c r="A1532" s="48"/>
      <c r="B1532" s="48"/>
      <c r="C1532" s="48"/>
      <c r="D1532" s="48"/>
      <c r="E1532" s="48"/>
      <c r="F1532" s="48"/>
      <c r="G1532" s="48"/>
      <c r="H1532" s="48"/>
      <c r="I1532" s="48"/>
      <c r="J1532" s="48"/>
      <c r="K1532" s="48"/>
      <c r="L1532" s="48"/>
      <c r="M1532" s="48"/>
      <c r="N1532" s="48"/>
      <c r="O1532" s="48"/>
      <c r="P1532" s="48"/>
    </row>
    <row r="1533" spans="1:16">
      <c r="A1533" s="48"/>
      <c r="B1533" s="48"/>
      <c r="C1533" s="48"/>
      <c r="D1533" s="48"/>
      <c r="E1533" s="48"/>
      <c r="F1533" s="48"/>
      <c r="G1533" s="48"/>
      <c r="H1533" s="48"/>
      <c r="I1533" s="48"/>
      <c r="J1533" s="48"/>
      <c r="K1533" s="48"/>
      <c r="L1533" s="48"/>
      <c r="M1533" s="48"/>
      <c r="N1533" s="48"/>
      <c r="O1533" s="48"/>
      <c r="P1533" s="48"/>
    </row>
    <row r="1534" spans="1:16">
      <c r="A1534" s="48"/>
      <c r="B1534" s="48"/>
      <c r="C1534" s="48"/>
      <c r="D1534" s="48"/>
      <c r="E1534" s="48"/>
      <c r="F1534" s="48"/>
      <c r="G1534" s="48"/>
      <c r="H1534" s="48"/>
      <c r="I1534" s="48"/>
      <c r="J1534" s="48"/>
      <c r="K1534" s="48"/>
      <c r="L1534" s="48"/>
      <c r="M1534" s="48"/>
      <c r="N1534" s="48"/>
      <c r="O1534" s="48"/>
      <c r="P1534" s="48"/>
    </row>
    <row r="1535" spans="1:16">
      <c r="A1535" s="48"/>
      <c r="B1535" s="48"/>
      <c r="C1535" s="48"/>
      <c r="D1535" s="48"/>
      <c r="E1535" s="48"/>
      <c r="F1535" s="48"/>
      <c r="G1535" s="48"/>
      <c r="H1535" s="48"/>
      <c r="I1535" s="48"/>
      <c r="J1535" s="48"/>
      <c r="K1535" s="48"/>
      <c r="L1535" s="48"/>
      <c r="M1535" s="48"/>
      <c r="N1535" s="48"/>
      <c r="O1535" s="48"/>
      <c r="P1535" s="48"/>
    </row>
    <row r="1536" spans="1:16">
      <c r="A1536" s="48"/>
      <c r="B1536" s="48"/>
      <c r="C1536" s="48"/>
      <c r="D1536" s="48"/>
      <c r="E1536" s="48"/>
      <c r="F1536" s="48"/>
      <c r="G1536" s="48"/>
      <c r="H1536" s="48"/>
      <c r="I1536" s="48"/>
      <c r="J1536" s="48"/>
      <c r="K1536" s="48"/>
      <c r="L1536" s="48"/>
      <c r="M1536" s="48"/>
      <c r="N1536" s="48"/>
      <c r="O1536" s="48"/>
      <c r="P1536" s="48"/>
    </row>
    <row r="1537" spans="1:16">
      <c r="A1537" s="48"/>
      <c r="B1537" s="48"/>
      <c r="C1537" s="48"/>
      <c r="D1537" s="48"/>
      <c r="E1537" s="48"/>
      <c r="F1537" s="48"/>
      <c r="G1537" s="48"/>
      <c r="H1537" s="48"/>
      <c r="I1537" s="48"/>
      <c r="J1537" s="48"/>
      <c r="K1537" s="48"/>
      <c r="L1537" s="48"/>
      <c r="M1537" s="48"/>
      <c r="N1537" s="48"/>
      <c r="O1537" s="48"/>
      <c r="P1537" s="48"/>
    </row>
    <row r="1538" spans="1:16">
      <c r="A1538" s="48"/>
      <c r="B1538" s="48"/>
      <c r="C1538" s="48"/>
      <c r="D1538" s="48"/>
      <c r="E1538" s="48"/>
      <c r="F1538" s="48"/>
      <c r="G1538" s="48"/>
      <c r="H1538" s="48"/>
      <c r="I1538" s="48"/>
      <c r="J1538" s="48"/>
      <c r="K1538" s="48"/>
      <c r="L1538" s="48"/>
      <c r="M1538" s="48"/>
      <c r="N1538" s="48"/>
      <c r="O1538" s="48"/>
      <c r="P1538" s="48"/>
    </row>
    <row r="1539" spans="1:16">
      <c r="A1539" s="48"/>
      <c r="B1539" s="48"/>
      <c r="C1539" s="48"/>
      <c r="D1539" s="48"/>
      <c r="E1539" s="48"/>
      <c r="F1539" s="48"/>
      <c r="G1539" s="48"/>
      <c r="H1539" s="48"/>
      <c r="I1539" s="48"/>
      <c r="J1539" s="48"/>
      <c r="K1539" s="48"/>
      <c r="L1539" s="48"/>
      <c r="M1539" s="48"/>
      <c r="N1539" s="48"/>
      <c r="O1539" s="48"/>
      <c r="P1539" s="48"/>
    </row>
    <row r="1540" spans="1:16">
      <c r="A1540" s="48"/>
      <c r="B1540" s="48"/>
      <c r="C1540" s="48"/>
      <c r="D1540" s="48"/>
      <c r="E1540" s="48"/>
      <c r="F1540" s="48"/>
      <c r="G1540" s="48"/>
      <c r="H1540" s="48"/>
      <c r="I1540" s="48"/>
      <c r="J1540" s="48"/>
      <c r="K1540" s="48"/>
      <c r="L1540" s="48"/>
      <c r="M1540" s="48"/>
      <c r="N1540" s="48"/>
      <c r="O1540" s="48"/>
      <c r="P1540" s="48"/>
    </row>
    <row r="1541" spans="1:16">
      <c r="A1541" s="48"/>
      <c r="B1541" s="48"/>
      <c r="C1541" s="48"/>
      <c r="D1541" s="48"/>
      <c r="E1541" s="48"/>
      <c r="F1541" s="48"/>
      <c r="G1541" s="48"/>
      <c r="H1541" s="48"/>
      <c r="I1541" s="48"/>
      <c r="J1541" s="48"/>
      <c r="K1541" s="48"/>
      <c r="L1541" s="48"/>
      <c r="M1541" s="48"/>
      <c r="N1541" s="48"/>
      <c r="O1541" s="48"/>
      <c r="P1541" s="48"/>
    </row>
    <row r="1542" spans="1:16">
      <c r="A1542" s="48"/>
      <c r="B1542" s="48"/>
      <c r="C1542" s="48"/>
      <c r="D1542" s="48"/>
      <c r="E1542" s="48"/>
      <c r="F1542" s="48"/>
      <c r="G1542" s="48"/>
      <c r="H1542" s="48"/>
      <c r="I1542" s="48"/>
      <c r="J1542" s="48"/>
      <c r="K1542" s="48"/>
      <c r="L1542" s="48"/>
      <c r="M1542" s="48"/>
      <c r="N1542" s="48"/>
      <c r="O1542" s="48"/>
      <c r="P1542" s="48"/>
    </row>
    <row r="1543" spans="1:16">
      <c r="A1543" s="48"/>
      <c r="B1543" s="48"/>
      <c r="C1543" s="48"/>
      <c r="D1543" s="48"/>
      <c r="E1543" s="48"/>
      <c r="F1543" s="48"/>
      <c r="G1543" s="48"/>
      <c r="H1543" s="48"/>
      <c r="I1543" s="48"/>
      <c r="J1543" s="48"/>
      <c r="K1543" s="48"/>
      <c r="L1543" s="48"/>
      <c r="M1543" s="48"/>
      <c r="N1543" s="48"/>
      <c r="O1543" s="48"/>
      <c r="P1543" s="48"/>
    </row>
    <row r="1544" spans="1:16">
      <c r="A1544" s="48"/>
      <c r="B1544" s="48"/>
      <c r="C1544" s="48"/>
      <c r="D1544" s="48"/>
      <c r="E1544" s="48"/>
      <c r="F1544" s="48"/>
      <c r="G1544" s="48"/>
      <c r="H1544" s="48"/>
      <c r="I1544" s="48"/>
      <c r="J1544" s="48"/>
      <c r="K1544" s="48"/>
      <c r="L1544" s="48"/>
      <c r="M1544" s="48"/>
      <c r="N1544" s="48"/>
      <c r="O1544" s="48"/>
      <c r="P1544" s="48"/>
    </row>
    <row r="1545" spans="1:16">
      <c r="A1545" s="48"/>
      <c r="B1545" s="48"/>
      <c r="C1545" s="48"/>
      <c r="D1545" s="48"/>
      <c r="E1545" s="48"/>
      <c r="F1545" s="48"/>
      <c r="G1545" s="48"/>
      <c r="H1545" s="48"/>
      <c r="I1545" s="48"/>
      <c r="J1545" s="48"/>
      <c r="K1545" s="48"/>
      <c r="L1545" s="48"/>
      <c r="M1545" s="48"/>
      <c r="N1545" s="48"/>
      <c r="O1545" s="48"/>
      <c r="P1545" s="48"/>
    </row>
    <row r="1546" spans="1:16">
      <c r="A1546" s="48"/>
      <c r="B1546" s="48"/>
      <c r="C1546" s="48"/>
      <c r="D1546" s="48"/>
      <c r="E1546" s="48"/>
      <c r="F1546" s="48"/>
      <c r="G1546" s="48"/>
      <c r="H1546" s="48"/>
      <c r="I1546" s="48"/>
      <c r="J1546" s="48"/>
      <c r="K1546" s="48"/>
      <c r="L1546" s="48"/>
      <c r="M1546" s="48"/>
      <c r="N1546" s="48"/>
      <c r="O1546" s="48"/>
      <c r="P1546" s="48"/>
    </row>
    <row r="1547" spans="1:16">
      <c r="A1547" s="48"/>
      <c r="B1547" s="48"/>
      <c r="C1547" s="48"/>
      <c r="D1547" s="48"/>
      <c r="E1547" s="48"/>
      <c r="F1547" s="48"/>
      <c r="G1547" s="48"/>
      <c r="H1547" s="48"/>
      <c r="I1547" s="48"/>
      <c r="J1547" s="48"/>
      <c r="K1547" s="48"/>
      <c r="L1547" s="48"/>
      <c r="M1547" s="48"/>
      <c r="N1547" s="48"/>
      <c r="O1547" s="48"/>
      <c r="P1547" s="48"/>
    </row>
    <row r="1548" spans="1:16">
      <c r="A1548" s="48"/>
      <c r="B1548" s="48"/>
      <c r="C1548" s="48"/>
      <c r="D1548" s="48"/>
      <c r="E1548" s="48"/>
      <c r="F1548" s="48"/>
      <c r="G1548" s="48"/>
      <c r="H1548" s="48"/>
      <c r="I1548" s="48"/>
      <c r="J1548" s="48"/>
      <c r="K1548" s="48"/>
      <c r="L1548" s="48"/>
      <c r="M1548" s="48"/>
      <c r="N1548" s="48"/>
      <c r="O1548" s="48"/>
      <c r="P1548" s="48"/>
    </row>
    <row r="1549" spans="1:16">
      <c r="A1549" s="48"/>
      <c r="B1549" s="48"/>
      <c r="C1549" s="48"/>
      <c r="D1549" s="48"/>
      <c r="E1549" s="48"/>
      <c r="F1549" s="48"/>
      <c r="G1549" s="48"/>
      <c r="H1549" s="48"/>
      <c r="I1549" s="48"/>
      <c r="J1549" s="48"/>
      <c r="K1549" s="48"/>
      <c r="L1549" s="48"/>
      <c r="M1549" s="48"/>
      <c r="N1549" s="48"/>
      <c r="O1549" s="48"/>
      <c r="P1549" s="48"/>
    </row>
    <row r="1550" spans="1:16">
      <c r="A1550" s="48"/>
      <c r="B1550" s="48"/>
      <c r="C1550" s="48"/>
      <c r="D1550" s="48"/>
      <c r="E1550" s="48"/>
      <c r="F1550" s="48"/>
      <c r="G1550" s="48"/>
      <c r="H1550" s="48"/>
      <c r="I1550" s="48"/>
      <c r="J1550" s="48"/>
      <c r="K1550" s="48"/>
      <c r="L1550" s="48"/>
      <c r="M1550" s="48"/>
      <c r="N1550" s="48"/>
      <c r="O1550" s="48"/>
      <c r="P1550" s="48"/>
    </row>
    <row r="1551" spans="1:16">
      <c r="A1551" s="48"/>
      <c r="B1551" s="48"/>
      <c r="C1551" s="48"/>
      <c r="D1551" s="48"/>
      <c r="E1551" s="48"/>
      <c r="F1551" s="48"/>
      <c r="G1551" s="48"/>
      <c r="H1551" s="48"/>
      <c r="I1551" s="48"/>
      <c r="J1551" s="48"/>
      <c r="K1551" s="48"/>
      <c r="L1551" s="48"/>
      <c r="M1551" s="48"/>
      <c r="N1551" s="48"/>
      <c r="O1551" s="48"/>
      <c r="P1551" s="48"/>
    </row>
    <row r="1552" spans="1:16">
      <c r="A1552" s="48"/>
      <c r="B1552" s="48"/>
      <c r="C1552" s="48"/>
      <c r="D1552" s="48"/>
      <c r="E1552" s="48"/>
      <c r="F1552" s="48"/>
      <c r="G1552" s="48"/>
      <c r="H1552" s="48"/>
      <c r="I1552" s="48"/>
      <c r="J1552" s="48"/>
      <c r="K1552" s="48"/>
      <c r="L1552" s="48"/>
      <c r="M1552" s="48"/>
      <c r="N1552" s="48"/>
      <c r="O1552" s="48"/>
      <c r="P1552" s="48"/>
    </row>
    <row r="1553" spans="1:16">
      <c r="A1553" s="48"/>
      <c r="B1553" s="48"/>
      <c r="C1553" s="48"/>
      <c r="D1553" s="48"/>
      <c r="E1553" s="48"/>
      <c r="F1553" s="48"/>
      <c r="G1553" s="48"/>
      <c r="H1553" s="48"/>
      <c r="I1553" s="48"/>
      <c r="J1553" s="48"/>
      <c r="K1553" s="48"/>
      <c r="L1553" s="48"/>
      <c r="M1553" s="48"/>
      <c r="N1553" s="48"/>
      <c r="O1553" s="48"/>
      <c r="P1553" s="48"/>
    </row>
    <row r="1554" spans="1:16">
      <c r="A1554" s="48"/>
      <c r="B1554" s="48"/>
      <c r="C1554" s="48"/>
      <c r="D1554" s="48"/>
      <c r="E1554" s="48"/>
      <c r="F1554" s="48"/>
      <c r="G1554" s="48"/>
      <c r="H1554" s="48"/>
      <c r="I1554" s="48"/>
      <c r="J1554" s="48"/>
      <c r="K1554" s="48"/>
      <c r="L1554" s="48"/>
      <c r="M1554" s="48"/>
      <c r="N1554" s="48"/>
      <c r="O1554" s="48"/>
      <c r="P1554" s="48"/>
    </row>
    <row r="1555" spans="1:16">
      <c r="A1555" s="48"/>
      <c r="B1555" s="48"/>
      <c r="C1555" s="48"/>
      <c r="D1555" s="48"/>
      <c r="E1555" s="48"/>
      <c r="F1555" s="48"/>
      <c r="G1555" s="48"/>
      <c r="H1555" s="48"/>
      <c r="I1555" s="48"/>
      <c r="J1555" s="48"/>
      <c r="K1555" s="48"/>
      <c r="L1555" s="48"/>
      <c r="M1555" s="48"/>
      <c r="N1555" s="48"/>
      <c r="O1555" s="48"/>
      <c r="P1555" s="48"/>
    </row>
    <row r="1556" spans="1:16">
      <c r="A1556" s="48"/>
      <c r="B1556" s="48"/>
      <c r="C1556" s="48"/>
      <c r="D1556" s="48"/>
      <c r="E1556" s="48"/>
      <c r="F1556" s="48"/>
      <c r="G1556" s="48"/>
      <c r="H1556" s="48"/>
      <c r="I1556" s="48"/>
      <c r="J1556" s="48"/>
      <c r="K1556" s="48"/>
      <c r="L1556" s="48"/>
      <c r="M1556" s="48"/>
      <c r="N1556" s="48"/>
      <c r="O1556" s="48"/>
      <c r="P1556" s="48"/>
    </row>
    <row r="1557" spans="1:16">
      <c r="A1557" s="48"/>
      <c r="B1557" s="48"/>
      <c r="C1557" s="48"/>
      <c r="D1557" s="48"/>
      <c r="E1557" s="48"/>
      <c r="F1557" s="48"/>
      <c r="G1557" s="48"/>
      <c r="H1557" s="48"/>
      <c r="I1557" s="48"/>
      <c r="J1557" s="48"/>
      <c r="K1557" s="48"/>
      <c r="L1557" s="48"/>
      <c r="M1557" s="48"/>
      <c r="N1557" s="48"/>
      <c r="O1557" s="48"/>
      <c r="P1557" s="48"/>
    </row>
    <row r="1558" spans="1:16">
      <c r="A1558" s="48"/>
      <c r="B1558" s="48"/>
      <c r="C1558" s="48"/>
      <c r="D1558" s="48"/>
      <c r="E1558" s="48"/>
      <c r="F1558" s="48"/>
      <c r="G1558" s="48"/>
      <c r="H1558" s="48"/>
      <c r="I1558" s="48"/>
      <c r="J1558" s="48"/>
      <c r="K1558" s="48"/>
      <c r="L1558" s="48"/>
      <c r="M1558" s="48"/>
      <c r="N1558" s="48"/>
      <c r="O1558" s="48"/>
      <c r="P1558" s="48"/>
    </row>
    <row r="1559" spans="1:16">
      <c r="A1559" s="48"/>
      <c r="B1559" s="48"/>
      <c r="C1559" s="48"/>
      <c r="D1559" s="48"/>
      <c r="E1559" s="48"/>
      <c r="F1559" s="48"/>
      <c r="G1559" s="48"/>
      <c r="H1559" s="48"/>
      <c r="I1559" s="48"/>
      <c r="J1559" s="48"/>
      <c r="K1559" s="48"/>
      <c r="L1559" s="48"/>
      <c r="M1559" s="48"/>
      <c r="N1559" s="48"/>
      <c r="O1559" s="48"/>
      <c r="P1559" s="48"/>
    </row>
  </sheetData>
  <mergeCells count="48">
    <mergeCell ref="C30:F30"/>
    <mergeCell ref="G30:J30"/>
    <mergeCell ref="K30:N30"/>
    <mergeCell ref="C28:F28"/>
    <mergeCell ref="G28:J28"/>
    <mergeCell ref="K28:N28"/>
    <mergeCell ref="C29:F29"/>
    <mergeCell ref="G29:J29"/>
    <mergeCell ref="K29:N29"/>
    <mergeCell ref="I15:N15"/>
    <mergeCell ref="D11:H11"/>
    <mergeCell ref="D16:H16"/>
    <mergeCell ref="I16:N16"/>
    <mergeCell ref="D15:H15"/>
    <mergeCell ref="C22:O22"/>
    <mergeCell ref="F24:M24"/>
    <mergeCell ref="C26:F26"/>
    <mergeCell ref="G26:J26"/>
    <mergeCell ref="K26:N26"/>
    <mergeCell ref="C27:F27"/>
    <mergeCell ref="G27:J27"/>
    <mergeCell ref="K27:N27"/>
    <mergeCell ref="B24:C24"/>
    <mergeCell ref="C8:C11"/>
    <mergeCell ref="D17:H17"/>
    <mergeCell ref="I17:N17"/>
    <mergeCell ref="D18:H18"/>
    <mergeCell ref="I18:N18"/>
    <mergeCell ref="C21:O21"/>
    <mergeCell ref="I11:N11"/>
    <mergeCell ref="D12:H12"/>
    <mergeCell ref="I12:N12"/>
    <mergeCell ref="D13:H13"/>
    <mergeCell ref="I13:N13"/>
    <mergeCell ref="I9:N9"/>
    <mergeCell ref="B3:C3"/>
    <mergeCell ref="F3:M3"/>
    <mergeCell ref="C5:O5"/>
    <mergeCell ref="C6:N6"/>
    <mergeCell ref="D7:H7"/>
    <mergeCell ref="I7:N7"/>
    <mergeCell ref="D8:H8"/>
    <mergeCell ref="I8:N8"/>
    <mergeCell ref="D9:H9"/>
    <mergeCell ref="D14:H14"/>
    <mergeCell ref="I14:N14"/>
    <mergeCell ref="D10:H10"/>
    <mergeCell ref="I10:N10"/>
  </mergeCells>
  <phoneticPr fontId="2" type="noConversion"/>
  <printOptions horizontalCentered="1"/>
  <pageMargins left="0.59055118110236227" right="0.59055118110236227" top="0.98425196850393704" bottom="0.98425196850393704" header="0.51181102362204722" footer="0.51181102362204722"/>
  <pageSetup paperSize="9" scale="78" orientation="portrait" r:id="rId1"/>
  <headerFooter alignWithMargins="0"/>
  <rowBreaks count="1" manualBreakCount="1">
    <brk id="23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E8"/>
  <sheetViews>
    <sheetView zoomScale="85" zoomScaleNormal="85" workbookViewId="0">
      <selection activeCell="A21" sqref="A21"/>
    </sheetView>
  </sheetViews>
  <sheetFormatPr defaultColWidth="8.9140625" defaultRowHeight="14"/>
  <cols>
    <col min="1" max="16384" width="8.9140625" style="6"/>
  </cols>
  <sheetData>
    <row r="1" spans="1:213" s="5" customFormat="1" ht="30" customHeight="1">
      <c r="A1" s="8" t="s">
        <v>335</v>
      </c>
      <c r="B1" s="8" t="s">
        <v>336</v>
      </c>
      <c r="C1" s="8" t="s">
        <v>337</v>
      </c>
      <c r="D1" s="9" t="s">
        <v>338</v>
      </c>
      <c r="E1" s="8" t="s">
        <v>339</v>
      </c>
      <c r="F1" s="8" t="s">
        <v>340</v>
      </c>
      <c r="G1" s="10" t="s">
        <v>341</v>
      </c>
      <c r="H1" s="11" t="s">
        <v>342</v>
      </c>
      <c r="I1" s="12" t="s">
        <v>343</v>
      </c>
      <c r="J1" s="13" t="s">
        <v>344</v>
      </c>
      <c r="K1" s="13" t="s">
        <v>345</v>
      </c>
      <c r="L1" s="13" t="s">
        <v>346</v>
      </c>
      <c r="M1" s="13" t="s">
        <v>347</v>
      </c>
      <c r="N1" s="13" t="s">
        <v>348</v>
      </c>
      <c r="O1" s="1" t="s">
        <v>349</v>
      </c>
      <c r="P1" s="12" t="s">
        <v>350</v>
      </c>
      <c r="Q1" s="13" t="s">
        <v>351</v>
      </c>
      <c r="R1" s="13" t="s">
        <v>352</v>
      </c>
      <c r="S1" s="13" t="s">
        <v>353</v>
      </c>
      <c r="T1" s="13" t="s">
        <v>354</v>
      </c>
      <c r="U1" s="13" t="s">
        <v>355</v>
      </c>
      <c r="V1" s="1" t="s">
        <v>356</v>
      </c>
      <c r="W1" s="13" t="s">
        <v>357</v>
      </c>
      <c r="X1" s="13" t="s">
        <v>358</v>
      </c>
      <c r="Y1" s="14" t="s">
        <v>359</v>
      </c>
      <c r="Z1" s="14" t="s">
        <v>360</v>
      </c>
      <c r="AA1" s="14" t="s">
        <v>361</v>
      </c>
      <c r="AB1" s="15" t="s">
        <v>362</v>
      </c>
      <c r="AC1" s="14" t="s">
        <v>363</v>
      </c>
      <c r="AD1" s="16" t="s">
        <v>364</v>
      </c>
      <c r="AE1" s="16" t="s">
        <v>365</v>
      </c>
      <c r="AF1" s="16" t="s">
        <v>366</v>
      </c>
      <c r="AG1" s="14" t="s">
        <v>367</v>
      </c>
      <c r="AH1" s="14" t="s">
        <v>368</v>
      </c>
      <c r="AI1" s="8" t="s">
        <v>369</v>
      </c>
      <c r="AJ1" s="8" t="s">
        <v>370</v>
      </c>
      <c r="AK1" s="8" t="s">
        <v>371</v>
      </c>
      <c r="AL1" s="13" t="s">
        <v>372</v>
      </c>
      <c r="AM1" s="17" t="s">
        <v>373</v>
      </c>
      <c r="AN1" s="8" t="s">
        <v>374</v>
      </c>
      <c r="AO1" s="8" t="s">
        <v>375</v>
      </c>
      <c r="AP1" s="8" t="s">
        <v>376</v>
      </c>
      <c r="AQ1" s="13" t="s">
        <v>377</v>
      </c>
      <c r="AR1" s="8" t="s">
        <v>378</v>
      </c>
      <c r="AS1" s="8" t="s">
        <v>379</v>
      </c>
      <c r="AT1" s="8" t="s">
        <v>380</v>
      </c>
      <c r="AU1" s="8" t="s">
        <v>381</v>
      </c>
      <c r="AV1" s="8" t="s">
        <v>382</v>
      </c>
      <c r="AW1" s="8" t="s">
        <v>383</v>
      </c>
      <c r="AX1" s="8" t="s">
        <v>384</v>
      </c>
      <c r="AY1" s="8" t="s">
        <v>385</v>
      </c>
      <c r="AZ1" s="8" t="s">
        <v>386</v>
      </c>
      <c r="BA1" s="8" t="s">
        <v>387</v>
      </c>
      <c r="BB1" s="8" t="s">
        <v>388</v>
      </c>
      <c r="BC1" s="8" t="s">
        <v>389</v>
      </c>
      <c r="BD1" s="8" t="s">
        <v>390</v>
      </c>
      <c r="BE1" s="8" t="s">
        <v>391</v>
      </c>
      <c r="BF1" s="8" t="s">
        <v>392</v>
      </c>
      <c r="BG1" s="8" t="s">
        <v>393</v>
      </c>
      <c r="BH1" s="8" t="s">
        <v>394</v>
      </c>
      <c r="BI1" s="8" t="s">
        <v>395</v>
      </c>
      <c r="BJ1" s="8" t="s">
        <v>396</v>
      </c>
      <c r="BK1" s="8" t="s">
        <v>397</v>
      </c>
      <c r="BL1" s="8" t="s">
        <v>398</v>
      </c>
      <c r="BM1" s="8" t="s">
        <v>399</v>
      </c>
      <c r="BN1" s="8" t="s">
        <v>400</v>
      </c>
      <c r="BO1" s="8" t="s">
        <v>401</v>
      </c>
      <c r="BP1" s="8" t="s">
        <v>402</v>
      </c>
      <c r="BQ1" s="8" t="s">
        <v>403</v>
      </c>
      <c r="BR1" s="14" t="s">
        <v>404</v>
      </c>
      <c r="BS1" s="14" t="s">
        <v>405</v>
      </c>
      <c r="BT1" s="14" t="s">
        <v>406</v>
      </c>
      <c r="BU1" s="14" t="s">
        <v>407</v>
      </c>
      <c r="BV1" s="14" t="s">
        <v>408</v>
      </c>
      <c r="BW1" s="14" t="s">
        <v>409</v>
      </c>
      <c r="BX1" s="14" t="s">
        <v>410</v>
      </c>
      <c r="BY1" s="14" t="s">
        <v>411</v>
      </c>
      <c r="BZ1" s="14" t="s">
        <v>412</v>
      </c>
      <c r="CA1" s="14" t="s">
        <v>413</v>
      </c>
      <c r="CB1" s="14" t="s">
        <v>414</v>
      </c>
      <c r="CC1" s="14" t="s">
        <v>415</v>
      </c>
      <c r="CD1" s="14" t="s">
        <v>416</v>
      </c>
      <c r="CE1" s="14" t="s">
        <v>417</v>
      </c>
      <c r="CF1" s="14" t="s">
        <v>418</v>
      </c>
      <c r="CG1" s="14" t="s">
        <v>419</v>
      </c>
      <c r="CH1" s="14" t="s">
        <v>420</v>
      </c>
      <c r="CI1" s="14" t="s">
        <v>421</v>
      </c>
      <c r="CJ1" s="18" t="s">
        <v>422</v>
      </c>
      <c r="CK1" s="18" t="s">
        <v>423</v>
      </c>
      <c r="CL1" s="18" t="s">
        <v>424</v>
      </c>
      <c r="CM1" s="18" t="s">
        <v>425</v>
      </c>
      <c r="CN1" s="18" t="s">
        <v>426</v>
      </c>
      <c r="CO1" s="18" t="s">
        <v>427</v>
      </c>
      <c r="CP1" s="18" t="s">
        <v>428</v>
      </c>
      <c r="CQ1" s="18" t="s">
        <v>429</v>
      </c>
      <c r="CR1" s="18" t="s">
        <v>430</v>
      </c>
      <c r="CS1" s="18" t="s">
        <v>431</v>
      </c>
      <c r="CT1" s="18" t="s">
        <v>432</v>
      </c>
      <c r="CU1" s="18" t="s">
        <v>433</v>
      </c>
      <c r="CV1" s="18" t="s">
        <v>434</v>
      </c>
      <c r="CW1" s="18" t="s">
        <v>435</v>
      </c>
      <c r="CX1" s="18" t="s">
        <v>436</v>
      </c>
      <c r="CY1" s="18" t="s">
        <v>437</v>
      </c>
      <c r="CZ1" s="18" t="s">
        <v>438</v>
      </c>
      <c r="DA1" s="18" t="s">
        <v>439</v>
      </c>
      <c r="DB1" s="18" t="s">
        <v>440</v>
      </c>
      <c r="DC1" s="18" t="s">
        <v>441</v>
      </c>
      <c r="DD1" s="18" t="s">
        <v>442</v>
      </c>
      <c r="DE1" s="18" t="s">
        <v>443</v>
      </c>
      <c r="DF1" s="18" t="s">
        <v>444</v>
      </c>
      <c r="DG1" s="18" t="s">
        <v>445</v>
      </c>
      <c r="DH1" s="18" t="s">
        <v>446</v>
      </c>
      <c r="DI1" s="18" t="s">
        <v>447</v>
      </c>
      <c r="DJ1" s="18" t="s">
        <v>448</v>
      </c>
      <c r="DK1" s="18" t="s">
        <v>449</v>
      </c>
      <c r="DL1" s="18" t="s">
        <v>450</v>
      </c>
      <c r="DM1" s="18" t="s">
        <v>451</v>
      </c>
      <c r="DN1" s="18" t="s">
        <v>452</v>
      </c>
      <c r="DO1" s="18" t="s">
        <v>453</v>
      </c>
      <c r="DP1" s="18" t="s">
        <v>454</v>
      </c>
      <c r="DQ1" s="18" t="s">
        <v>455</v>
      </c>
      <c r="DR1" s="18" t="s">
        <v>456</v>
      </c>
      <c r="DS1" s="18" t="s">
        <v>457</v>
      </c>
      <c r="DT1" s="18" t="s">
        <v>458</v>
      </c>
      <c r="DU1" s="18" t="s">
        <v>459</v>
      </c>
      <c r="DV1" s="18" t="s">
        <v>460</v>
      </c>
      <c r="DW1" s="18" t="s">
        <v>461</v>
      </c>
      <c r="DX1" s="18" t="s">
        <v>462</v>
      </c>
      <c r="DY1" s="18" t="s">
        <v>463</v>
      </c>
      <c r="DZ1" s="18" t="s">
        <v>464</v>
      </c>
      <c r="EA1" s="18" t="s">
        <v>465</v>
      </c>
      <c r="EB1" s="18" t="s">
        <v>466</v>
      </c>
      <c r="EC1" s="18" t="s">
        <v>467</v>
      </c>
      <c r="ED1" s="18" t="s">
        <v>468</v>
      </c>
      <c r="EE1" s="18" t="s">
        <v>469</v>
      </c>
      <c r="EF1" s="18" t="s">
        <v>470</v>
      </c>
      <c r="EG1" s="18" t="s">
        <v>471</v>
      </c>
      <c r="EH1" s="18" t="s">
        <v>472</v>
      </c>
      <c r="EI1" s="18" t="s">
        <v>473</v>
      </c>
      <c r="EJ1" s="18" t="s">
        <v>474</v>
      </c>
      <c r="EK1" s="18" t="s">
        <v>475</v>
      </c>
      <c r="EL1" s="18" t="s">
        <v>476</v>
      </c>
      <c r="EM1" s="18" t="s">
        <v>477</v>
      </c>
      <c r="EN1" s="18" t="s">
        <v>478</v>
      </c>
      <c r="EO1" s="18" t="s">
        <v>479</v>
      </c>
      <c r="EP1" s="18" t="s">
        <v>480</v>
      </c>
      <c r="EQ1" s="18" t="s">
        <v>481</v>
      </c>
      <c r="ER1" s="18" t="s">
        <v>482</v>
      </c>
      <c r="ES1" s="18" t="s">
        <v>483</v>
      </c>
      <c r="ET1" s="18" t="s">
        <v>484</v>
      </c>
      <c r="EU1" s="18" t="s">
        <v>485</v>
      </c>
      <c r="EV1" s="18" t="s">
        <v>486</v>
      </c>
      <c r="EW1" s="18" t="s">
        <v>487</v>
      </c>
      <c r="EX1" s="18" t="s">
        <v>488</v>
      </c>
      <c r="EY1" s="18" t="s">
        <v>489</v>
      </c>
      <c r="EZ1" s="18" t="s">
        <v>490</v>
      </c>
      <c r="FA1" s="18" t="s">
        <v>491</v>
      </c>
      <c r="FB1" s="18" t="s">
        <v>492</v>
      </c>
      <c r="FC1" s="18" t="s">
        <v>493</v>
      </c>
      <c r="FD1" s="18" t="s">
        <v>494</v>
      </c>
      <c r="FE1" s="18" t="s">
        <v>495</v>
      </c>
      <c r="FF1" s="18" t="s">
        <v>496</v>
      </c>
      <c r="FG1" s="18" t="s">
        <v>497</v>
      </c>
      <c r="FH1" s="18" t="s">
        <v>498</v>
      </c>
      <c r="FI1" s="18" t="s">
        <v>499</v>
      </c>
      <c r="FJ1" s="18" t="s">
        <v>500</v>
      </c>
      <c r="FK1" s="18" t="s">
        <v>501</v>
      </c>
      <c r="FL1" s="18" t="s">
        <v>502</v>
      </c>
      <c r="FM1" s="18" t="s">
        <v>503</v>
      </c>
      <c r="FN1" s="18" t="s">
        <v>504</v>
      </c>
      <c r="FO1" s="18" t="s">
        <v>505</v>
      </c>
      <c r="FP1" s="18" t="s">
        <v>506</v>
      </c>
      <c r="FQ1" s="18" t="s">
        <v>507</v>
      </c>
      <c r="FR1" s="18" t="s">
        <v>508</v>
      </c>
      <c r="FS1" s="18" t="s">
        <v>509</v>
      </c>
      <c r="FT1" s="18" t="s">
        <v>510</v>
      </c>
      <c r="FU1" s="18" t="s">
        <v>511</v>
      </c>
      <c r="FV1" s="18" t="s">
        <v>512</v>
      </c>
      <c r="FW1" s="18" t="s">
        <v>513</v>
      </c>
      <c r="FX1" s="18" t="s">
        <v>514</v>
      </c>
      <c r="FY1" s="18" t="s">
        <v>515</v>
      </c>
      <c r="FZ1" s="18" t="s">
        <v>516</v>
      </c>
      <c r="GA1" s="18" t="s">
        <v>517</v>
      </c>
      <c r="GB1" s="18" t="s">
        <v>518</v>
      </c>
      <c r="GC1" s="18" t="s">
        <v>519</v>
      </c>
      <c r="GD1" s="18" t="s">
        <v>520</v>
      </c>
      <c r="GE1" s="18" t="s">
        <v>521</v>
      </c>
      <c r="GF1" s="18" t="s">
        <v>522</v>
      </c>
      <c r="GG1" s="18" t="s">
        <v>523</v>
      </c>
      <c r="GH1" s="18" t="s">
        <v>524</v>
      </c>
      <c r="GI1" s="18" t="s">
        <v>525</v>
      </c>
      <c r="GJ1" s="18" t="s">
        <v>526</v>
      </c>
      <c r="GK1" s="18" t="s">
        <v>527</v>
      </c>
      <c r="GL1" s="18" t="s">
        <v>528</v>
      </c>
      <c r="GM1" s="18" t="s">
        <v>529</v>
      </c>
      <c r="GN1" s="18" t="s">
        <v>530</v>
      </c>
      <c r="GO1" s="18" t="s">
        <v>531</v>
      </c>
      <c r="GP1" s="18" t="s">
        <v>532</v>
      </c>
      <c r="GQ1" s="18" t="s">
        <v>533</v>
      </c>
      <c r="GR1" s="18" t="s">
        <v>534</v>
      </c>
      <c r="GS1" s="18" t="s">
        <v>535</v>
      </c>
      <c r="GT1" s="18" t="s">
        <v>536</v>
      </c>
      <c r="GU1" s="18" t="s">
        <v>537</v>
      </c>
      <c r="GV1" s="18" t="s">
        <v>538</v>
      </c>
      <c r="GW1" s="18" t="s">
        <v>539</v>
      </c>
      <c r="GX1" s="18" t="s">
        <v>540</v>
      </c>
      <c r="GY1" s="19" t="s">
        <v>736</v>
      </c>
      <c r="GZ1" s="19" t="s">
        <v>737</v>
      </c>
      <c r="HA1" s="19" t="s">
        <v>738</v>
      </c>
      <c r="HB1" s="19" t="s">
        <v>739</v>
      </c>
      <c r="HC1" s="19" t="s">
        <v>740</v>
      </c>
      <c r="HD1" s="19" t="s">
        <v>741</v>
      </c>
      <c r="HE1" s="19" t="s">
        <v>742</v>
      </c>
    </row>
    <row r="2" spans="1:213" s="4" customFormat="1" ht="20.149999999999999" customHeight="1">
      <c r="A2" s="2"/>
      <c r="B2" s="2" t="str">
        <f>IF('일반현황 및 연구개발인력'!F3=1,"연구기관",IF('일반현황 및 연구개발인력'!F3=2,"연구기관",IF('일반현황 및 연구개발인력'!F3=3,"연구기관",IF('일반현황 및 연구개발인력'!F3=4,"대학",IF('일반현황 및 연구개발인력'!F3=5,"대학","")))))</f>
        <v/>
      </c>
      <c r="C2" s="2"/>
      <c r="D2" s="2"/>
      <c r="E2" s="2" t="s">
        <v>541</v>
      </c>
      <c r="F2" s="2">
        <f>총괄표!D8</f>
        <v>0</v>
      </c>
      <c r="G2" s="2"/>
      <c r="H2" s="2"/>
      <c r="I2" s="2"/>
      <c r="J2" s="2">
        <f>총괄표!D10</f>
        <v>0</v>
      </c>
      <c r="K2" s="2">
        <f>총괄표!D11</f>
        <v>0</v>
      </c>
      <c r="L2" s="2">
        <f>총괄표!F12</f>
        <v>0</v>
      </c>
      <c r="M2" s="2">
        <f>총괄표!E13</f>
        <v>0</v>
      </c>
      <c r="N2" s="2"/>
      <c r="O2" s="2">
        <f>총괄표!F14</f>
        <v>0</v>
      </c>
      <c r="P2" s="2"/>
      <c r="Q2" s="2">
        <f>총괄표!K8</f>
        <v>0</v>
      </c>
      <c r="R2" s="2">
        <f>총괄표!M8</f>
        <v>0</v>
      </c>
      <c r="S2" s="2">
        <f>총괄표!K10</f>
        <v>0</v>
      </c>
      <c r="T2" s="2">
        <f>총괄표!K11</f>
        <v>0</v>
      </c>
      <c r="U2" s="2">
        <f>총괄표!M11</f>
        <v>0</v>
      </c>
      <c r="V2" s="2">
        <f>총괄표!K13</f>
        <v>0</v>
      </c>
      <c r="W2" s="2">
        <f>총괄표!K14</f>
        <v>0</v>
      </c>
      <c r="X2" s="2">
        <f>총괄표!K15</f>
        <v>0</v>
      </c>
      <c r="Y2" s="2" t="str">
        <f>IF('일반현황 및 연구개발인력'!F3=1,"국립병원",IF('일반현황 및 연구개발인력'!F3=2,"공립병원",IF('일반현황 및 연구개발인력'!F3=3,"사립병원",IF('일반현황 및 연구개발인력'!F3=4,"국공립대학부속병원",IF('일반현황 및 연구개발인력'!F3=5,"사립대학부속병원","")))))</f>
        <v/>
      </c>
      <c r="Z2" s="2" t="str">
        <f>IF('일반현황 및 연구개발인력'!F3=1,"중앙행정",IF('일반현황 및 연구개발인력'!F3=2,"지방자치",""))</f>
        <v/>
      </c>
      <c r="AA2" s="2" t="str">
        <f>IF('일반현황 및 연구개발인력'!F3=4,"4년제",IF('일반현황 및 연구개발인력'!F3=5,"4년제",""))</f>
        <v/>
      </c>
      <c r="AB2" s="2"/>
      <c r="AC2" s="2">
        <f>'일반현황 및 연구개발인력'!F4</f>
        <v>0</v>
      </c>
      <c r="AD2" s="2"/>
      <c r="AE2" s="2"/>
      <c r="AF2" s="2"/>
      <c r="AG2" s="2" t="str">
        <f>IF('일반현황 및 연구개발인력'!F5=1,"유",IF('일반현황 및 연구개발인력'!F5=2,"무",""))</f>
        <v/>
      </c>
      <c r="AH2" s="2" t="str">
        <f>IF('일반현황 및 연구개발인력'!F3=1,"의약보건학",IF('일반현황 및 연구개발인력'!F3=2,"의약보건학",IF('일반현황 및 연구개발인력'!F3=3,"의약보건학","")))</f>
        <v/>
      </c>
      <c r="AI2" s="2"/>
      <c r="AJ2" s="2"/>
      <c r="AK2" s="2"/>
      <c r="AL2" s="2"/>
      <c r="AM2" s="27"/>
      <c r="AN2" s="2"/>
      <c r="AO2" s="2"/>
      <c r="AP2" s="2"/>
      <c r="AQ2" s="2"/>
      <c r="AR2" s="27"/>
      <c r="AS2" s="2"/>
      <c r="AT2" s="2"/>
      <c r="AU2" s="2"/>
      <c r="AV2" s="2"/>
      <c r="AW2" s="27"/>
      <c r="AX2" s="2">
        <f>'일반현황 및 연구개발인력'!F17</f>
        <v>0</v>
      </c>
      <c r="AY2" s="2">
        <f>'일반현황 및 연구개발인력'!F18</f>
        <v>0</v>
      </c>
      <c r="AZ2" s="2">
        <f>'일반현황 및 연구개발인력'!F19</f>
        <v>0</v>
      </c>
      <c r="BA2" s="27">
        <f>'일반현황 및 연구개발인력'!F20</f>
        <v>0</v>
      </c>
      <c r="BB2" s="27">
        <f>AZ2*BA2/100</f>
        <v>0</v>
      </c>
      <c r="BC2" s="2">
        <f>'일반현황 및 연구개발인력'!K17</f>
        <v>0</v>
      </c>
      <c r="BD2" s="2">
        <f>'일반현황 및 연구개발인력'!K18</f>
        <v>0</v>
      </c>
      <c r="BE2" s="2">
        <f>'일반현황 및 연구개발인력'!K19</f>
        <v>0</v>
      </c>
      <c r="BF2" s="2">
        <f>'일반현황 및 연구개발인력'!K20</f>
        <v>0</v>
      </c>
      <c r="BG2" s="27">
        <f>BE2*BF2/100</f>
        <v>0</v>
      </c>
      <c r="BH2" s="2">
        <f>'일반현황 및 연구개발인력'!O17</f>
        <v>0</v>
      </c>
      <c r="BI2" s="2">
        <f>'일반현황 및 연구개발인력'!O18</f>
        <v>0</v>
      </c>
      <c r="BJ2" s="2">
        <f>'일반현황 및 연구개발인력'!O19</f>
        <v>0</v>
      </c>
      <c r="BK2" s="2">
        <f>'일반현황 및 연구개발인력'!O20</f>
        <v>0</v>
      </c>
      <c r="BL2" s="27">
        <f>BJ2*BK2/100</f>
        <v>0</v>
      </c>
      <c r="BM2" s="2">
        <f>'일반현황 및 연구개발인력'!S17</f>
        <v>0</v>
      </c>
      <c r="BN2" s="2">
        <f>'일반현황 및 연구개발인력'!S18</f>
        <v>0</v>
      </c>
      <c r="BO2" s="2">
        <f>'일반현황 및 연구개발인력'!S19</f>
        <v>0</v>
      </c>
      <c r="BP2" s="27" t="e">
        <f>BQ2/BO2*100</f>
        <v>#DIV/0!</v>
      </c>
      <c r="BQ2" s="27">
        <f>SUM(BB2,BG2,BL2)</f>
        <v>0</v>
      </c>
      <c r="BR2" s="2">
        <f>'일반현황 및 연구개발인력'!F31</f>
        <v>0</v>
      </c>
      <c r="BS2" s="2">
        <f>'일반현황 및 연구개발인력'!F32</f>
        <v>0</v>
      </c>
      <c r="BT2" s="2">
        <f>'일반현황 및 연구개발인력'!F33</f>
        <v>0</v>
      </c>
      <c r="BU2" s="2">
        <f>'일반현황 및 연구개발인력'!I31</f>
        <v>0</v>
      </c>
      <c r="BV2" s="2">
        <f>'일반현황 및 연구개발인력'!I32</f>
        <v>0</v>
      </c>
      <c r="BW2" s="2">
        <f>'일반현황 및 연구개발인력'!I33</f>
        <v>0</v>
      </c>
      <c r="BX2" s="2">
        <f>'일반현황 및 연구개발인력'!M31</f>
        <v>0</v>
      </c>
      <c r="BY2" s="2">
        <f>'일반현황 및 연구개발인력'!M32</f>
        <v>0</v>
      </c>
      <c r="BZ2" s="2">
        <f>'일반현황 및 연구개발인력'!M33</f>
        <v>0</v>
      </c>
      <c r="CA2" s="2">
        <f>'일반현황 및 연구개발인력'!O31</f>
        <v>0</v>
      </c>
      <c r="CB2" s="2">
        <f>'일반현황 및 연구개발인력'!O32</f>
        <v>0</v>
      </c>
      <c r="CC2" s="2">
        <f>'일반현황 및 연구개발인력'!O33</f>
        <v>0</v>
      </c>
      <c r="CD2" s="2">
        <f>'일반현황 및 연구개발인력'!R31</f>
        <v>0</v>
      </c>
      <c r="CE2" s="2">
        <f>'일반현황 및 연구개발인력'!R32</f>
        <v>0</v>
      </c>
      <c r="CF2" s="2">
        <f>'일반현황 및 연구개발인력'!R33</f>
        <v>0</v>
      </c>
      <c r="CG2" s="2">
        <f>'일반현황 및 연구개발인력'!S31</f>
        <v>0</v>
      </c>
      <c r="CH2" s="2">
        <f>'일반현황 및 연구개발인력'!S32</f>
        <v>0</v>
      </c>
      <c r="CI2" s="2">
        <f>'일반현황 및 연구개발인력'!S33</f>
        <v>0</v>
      </c>
      <c r="CJ2" s="2">
        <f>'연구비 2 및 지역별 구분'!D60</f>
        <v>0</v>
      </c>
      <c r="CK2" s="2">
        <f>'연구비 2 및 지역별 구분'!G60</f>
        <v>0</v>
      </c>
      <c r="CL2" s="2">
        <f>'연구비 2 및 지역별 구분'!I60</f>
        <v>0</v>
      </c>
      <c r="CM2" s="2">
        <f>'연구비 2 및 지역별 구분'!L60</f>
        <v>0</v>
      </c>
      <c r="CN2" s="2">
        <f>'연구비 2 및 지역별 구분'!N60</f>
        <v>0</v>
      </c>
      <c r="CO2" s="2">
        <f>'연구비 2 및 지역별 구분'!P60</f>
        <v>0</v>
      </c>
      <c r="CP2" s="2">
        <f>'연구비 2 및 지역별 구분'!R60</f>
        <v>0</v>
      </c>
      <c r="CQ2" s="2">
        <f>'연구비 2 및 지역별 구분'!D61</f>
        <v>0</v>
      </c>
      <c r="CR2" s="2">
        <f>'연구비 2 및 지역별 구분'!G61</f>
        <v>0</v>
      </c>
      <c r="CS2" s="2">
        <f>'연구비 2 및 지역별 구분'!I61</f>
        <v>0</v>
      </c>
      <c r="CT2" s="2">
        <f>'연구비 2 및 지역별 구분'!L61</f>
        <v>0</v>
      </c>
      <c r="CU2" s="2">
        <f>'연구비 2 및 지역별 구분'!N61</f>
        <v>0</v>
      </c>
      <c r="CV2" s="2">
        <f>'연구비 2 및 지역별 구분'!P61</f>
        <v>0</v>
      </c>
      <c r="CW2" s="2">
        <f>'연구비 2 및 지역별 구분'!R61</f>
        <v>0</v>
      </c>
      <c r="CX2" s="2">
        <f>'연구비 2 및 지역별 구분'!D62</f>
        <v>0</v>
      </c>
      <c r="CY2" s="2">
        <f>'연구비 2 및 지역별 구분'!G62</f>
        <v>0</v>
      </c>
      <c r="CZ2" s="2">
        <f>'연구비 2 및 지역별 구분'!I62</f>
        <v>0</v>
      </c>
      <c r="DA2" s="2">
        <f>'연구비 2 및 지역별 구분'!L62</f>
        <v>0</v>
      </c>
      <c r="DB2" s="2">
        <f>'연구비 2 및 지역별 구분'!N62</f>
        <v>0</v>
      </c>
      <c r="DC2" s="2">
        <f>'연구비 2 및 지역별 구분'!P62</f>
        <v>0</v>
      </c>
      <c r="DD2" s="2">
        <f>'연구비 2 및 지역별 구분'!R62</f>
        <v>0</v>
      </c>
      <c r="DE2" s="2">
        <f>'연구비 2 및 지역별 구분'!D63</f>
        <v>0</v>
      </c>
      <c r="DF2" s="2">
        <f>'연구비 2 및 지역별 구분'!G63</f>
        <v>0</v>
      </c>
      <c r="DG2" s="2">
        <f>'연구비 2 및 지역별 구분'!I63</f>
        <v>0</v>
      </c>
      <c r="DH2" s="2">
        <f>'연구비 2 및 지역별 구분'!L63</f>
        <v>0</v>
      </c>
      <c r="DI2" s="2">
        <f>'연구비 2 및 지역별 구분'!N63</f>
        <v>0</v>
      </c>
      <c r="DJ2" s="2">
        <f>'연구비 2 및 지역별 구분'!P63</f>
        <v>0</v>
      </c>
      <c r="DK2" s="2">
        <f>'연구비 2 및 지역별 구분'!R63</f>
        <v>0</v>
      </c>
      <c r="DL2" s="2">
        <f>'연구비 2 및 지역별 구분'!D64</f>
        <v>0</v>
      </c>
      <c r="DM2" s="2">
        <f>'연구비 2 및 지역별 구분'!G64</f>
        <v>0</v>
      </c>
      <c r="DN2" s="2">
        <f>'연구비 2 및 지역별 구분'!I64</f>
        <v>0</v>
      </c>
      <c r="DO2" s="2">
        <f>'연구비 2 및 지역별 구분'!L64</f>
        <v>0</v>
      </c>
      <c r="DP2" s="2">
        <f>'연구비 2 및 지역별 구분'!N64</f>
        <v>0</v>
      </c>
      <c r="DQ2" s="2">
        <f>'연구비 2 및 지역별 구분'!P64</f>
        <v>0</v>
      </c>
      <c r="DR2" s="2">
        <f>'연구비 2 및 지역별 구분'!R64</f>
        <v>0</v>
      </c>
      <c r="DS2" s="2">
        <f>'연구비 2 및 지역별 구분'!D65</f>
        <v>0</v>
      </c>
      <c r="DT2" s="2">
        <f>'연구비 2 및 지역별 구분'!G65</f>
        <v>0</v>
      </c>
      <c r="DU2" s="2">
        <f>'연구비 2 및 지역별 구분'!I65</f>
        <v>0</v>
      </c>
      <c r="DV2" s="2">
        <f>'연구비 2 및 지역별 구분'!L65</f>
        <v>0</v>
      </c>
      <c r="DW2" s="2">
        <f>'연구비 2 및 지역별 구분'!N65</f>
        <v>0</v>
      </c>
      <c r="DX2" s="2">
        <f>'연구비 2 및 지역별 구분'!P65</f>
        <v>0</v>
      </c>
      <c r="DY2" s="2">
        <f>'연구비 2 및 지역별 구분'!R65</f>
        <v>0</v>
      </c>
      <c r="DZ2" s="2">
        <f>'연구비 2 및 지역별 구분'!D66</f>
        <v>0</v>
      </c>
      <c r="EA2" s="2">
        <f>'연구비 2 및 지역별 구분'!G66</f>
        <v>0</v>
      </c>
      <c r="EB2" s="2">
        <f>'연구비 2 및 지역별 구분'!I66</f>
        <v>0</v>
      </c>
      <c r="EC2" s="2">
        <f>'연구비 2 및 지역별 구분'!L66</f>
        <v>0</v>
      </c>
      <c r="ED2" s="2">
        <f>'연구비 2 및 지역별 구분'!N66</f>
        <v>0</v>
      </c>
      <c r="EE2" s="2">
        <f>'연구비 2 및 지역별 구분'!P66</f>
        <v>0</v>
      </c>
      <c r="EF2" s="2">
        <f>'연구비 2 및 지역별 구분'!R66</f>
        <v>0</v>
      </c>
      <c r="EG2" s="2">
        <f>'연구비 2 및 지역별 구분'!D67</f>
        <v>0</v>
      </c>
      <c r="EH2" s="2">
        <f>'연구비 2 및 지역별 구분'!G67</f>
        <v>0</v>
      </c>
      <c r="EI2" s="2">
        <f>'연구비 2 및 지역별 구분'!I67</f>
        <v>0</v>
      </c>
      <c r="EJ2" s="2">
        <f>'연구비 2 및 지역별 구분'!L67</f>
        <v>0</v>
      </c>
      <c r="EK2" s="2">
        <f>'연구비 2 및 지역별 구분'!N67</f>
        <v>0</v>
      </c>
      <c r="EL2" s="2">
        <f>'연구비 2 및 지역별 구분'!P67</f>
        <v>0</v>
      </c>
      <c r="EM2" s="2">
        <f>'연구비 2 및 지역별 구분'!R67</f>
        <v>0</v>
      </c>
      <c r="EN2" s="2">
        <f>'연구비 2 및 지역별 구분'!D68</f>
        <v>0</v>
      </c>
      <c r="EO2" s="2">
        <f>'연구비 2 및 지역별 구분'!G68</f>
        <v>0</v>
      </c>
      <c r="EP2" s="2">
        <f>'연구비 2 및 지역별 구분'!I68</f>
        <v>0</v>
      </c>
      <c r="EQ2" s="2">
        <f>'연구비 2 및 지역별 구분'!L68</f>
        <v>0</v>
      </c>
      <c r="ER2" s="2">
        <f>'연구비 2 및 지역별 구분'!N68</f>
        <v>0</v>
      </c>
      <c r="ES2" s="2">
        <f>'연구비 2 및 지역별 구분'!P68</f>
        <v>0</v>
      </c>
      <c r="ET2" s="2">
        <f>'연구비 2 및 지역별 구분'!R68</f>
        <v>0</v>
      </c>
      <c r="EU2" s="2">
        <f>'연구비 2 및 지역별 구분'!D69</f>
        <v>0</v>
      </c>
      <c r="EV2" s="2">
        <f>'연구비 2 및 지역별 구분'!G69</f>
        <v>0</v>
      </c>
      <c r="EW2" s="2">
        <f>'연구비 2 및 지역별 구분'!I69</f>
        <v>0</v>
      </c>
      <c r="EX2" s="2">
        <f>'연구비 2 및 지역별 구분'!L69</f>
        <v>0</v>
      </c>
      <c r="EY2" s="2">
        <f>'연구비 2 및 지역별 구분'!N69</f>
        <v>0</v>
      </c>
      <c r="EZ2" s="2">
        <f>'연구비 2 및 지역별 구분'!P69</f>
        <v>0</v>
      </c>
      <c r="FA2" s="2">
        <f>'연구비 2 및 지역별 구분'!R69</f>
        <v>0</v>
      </c>
      <c r="FB2" s="2">
        <f>'연구비 2 및 지역별 구분'!D70</f>
        <v>0</v>
      </c>
      <c r="FC2" s="2">
        <f>'연구비 2 및 지역별 구분'!G70</f>
        <v>0</v>
      </c>
      <c r="FD2" s="2">
        <f>'연구비 2 및 지역별 구분'!I70</f>
        <v>0</v>
      </c>
      <c r="FE2" s="2">
        <f>'연구비 2 및 지역별 구분'!L70</f>
        <v>0</v>
      </c>
      <c r="FF2" s="2">
        <f>'연구비 2 및 지역별 구분'!N70</f>
        <v>0</v>
      </c>
      <c r="FG2" s="2">
        <f>'연구비 2 및 지역별 구분'!P70</f>
        <v>0</v>
      </c>
      <c r="FH2" s="2">
        <f>'연구비 2 및 지역별 구분'!R70</f>
        <v>0</v>
      </c>
      <c r="FI2" s="2">
        <f>'연구비 2 및 지역별 구분'!D71</f>
        <v>0</v>
      </c>
      <c r="FJ2" s="2">
        <f>'연구비 2 및 지역별 구분'!G71</f>
        <v>0</v>
      </c>
      <c r="FK2" s="2">
        <f>'연구비 2 및 지역별 구분'!I71</f>
        <v>0</v>
      </c>
      <c r="FL2" s="2">
        <f>'연구비 2 및 지역별 구분'!L71</f>
        <v>0</v>
      </c>
      <c r="FM2" s="2">
        <f>'연구비 2 및 지역별 구분'!N71</f>
        <v>0</v>
      </c>
      <c r="FN2" s="2">
        <f>'연구비 2 및 지역별 구분'!P71</f>
        <v>0</v>
      </c>
      <c r="FO2" s="2">
        <f>'연구비 2 및 지역별 구분'!R71</f>
        <v>0</v>
      </c>
      <c r="FP2" s="2">
        <f>'연구비 2 및 지역별 구분'!D72</f>
        <v>0</v>
      </c>
      <c r="FQ2" s="2">
        <f>'연구비 2 및 지역별 구분'!G72</f>
        <v>0</v>
      </c>
      <c r="FR2" s="2">
        <f>'연구비 2 및 지역별 구분'!I72</f>
        <v>0</v>
      </c>
      <c r="FS2" s="2">
        <f>'연구비 2 및 지역별 구분'!L72</f>
        <v>0</v>
      </c>
      <c r="FT2" s="2">
        <f>'연구비 2 및 지역별 구분'!N72</f>
        <v>0</v>
      </c>
      <c r="FU2" s="2">
        <f>'연구비 2 및 지역별 구분'!P72</f>
        <v>0</v>
      </c>
      <c r="FV2" s="2">
        <f>'연구비 2 및 지역별 구분'!R72</f>
        <v>0</v>
      </c>
      <c r="FW2" s="2">
        <f>'연구비 2 및 지역별 구분'!D73</f>
        <v>0</v>
      </c>
      <c r="FX2" s="2">
        <f>'연구비 2 및 지역별 구분'!G73</f>
        <v>0</v>
      </c>
      <c r="FY2" s="2">
        <f>'연구비 2 및 지역별 구분'!I73</f>
        <v>0</v>
      </c>
      <c r="FZ2" s="2">
        <f>'연구비 2 및 지역별 구분'!L73</f>
        <v>0</v>
      </c>
      <c r="GA2" s="2">
        <f>'연구비 2 및 지역별 구분'!N73</f>
        <v>0</v>
      </c>
      <c r="GB2" s="2">
        <f>'연구비 2 및 지역별 구분'!P73</f>
        <v>0</v>
      </c>
      <c r="GC2" s="2">
        <f>'연구비 2 및 지역별 구분'!R73</f>
        <v>0</v>
      </c>
      <c r="GD2" s="2">
        <f>'연구비 2 및 지역별 구분'!D74</f>
        <v>0</v>
      </c>
      <c r="GE2" s="2">
        <f>'연구비 2 및 지역별 구분'!G74</f>
        <v>0</v>
      </c>
      <c r="GF2" s="2">
        <f>'연구비 2 및 지역별 구분'!I74</f>
        <v>0</v>
      </c>
      <c r="GG2" s="2">
        <f>'연구비 2 및 지역별 구분'!L74</f>
        <v>0</v>
      </c>
      <c r="GH2" s="2">
        <f>'연구비 2 및 지역별 구분'!N74</f>
        <v>0</v>
      </c>
      <c r="GI2" s="2">
        <f>'연구비 2 및 지역별 구분'!P74</f>
        <v>0</v>
      </c>
      <c r="GJ2" s="2">
        <f>'연구비 2 및 지역별 구분'!R74</f>
        <v>0</v>
      </c>
      <c r="GK2" s="2">
        <f>'연구비 2 및 지역별 구분'!D75</f>
        <v>0</v>
      </c>
      <c r="GL2" s="2">
        <f>'연구비 2 및 지역별 구분'!G75</f>
        <v>0</v>
      </c>
      <c r="GM2" s="2">
        <f>'연구비 2 및 지역별 구분'!I75</f>
        <v>0</v>
      </c>
      <c r="GN2" s="2">
        <f>'연구비 2 및 지역별 구분'!L75</f>
        <v>0</v>
      </c>
      <c r="GO2" s="2">
        <f>'연구비 2 및 지역별 구분'!N75</f>
        <v>0</v>
      </c>
      <c r="GP2" s="2">
        <f>'연구비 2 및 지역별 구분'!P75</f>
        <v>0</v>
      </c>
      <c r="GQ2" s="2">
        <f>'연구비 2 및 지역별 구분'!R75</f>
        <v>0</v>
      </c>
      <c r="GR2" s="2">
        <f>'연구비 2 및 지역별 구분'!D76</f>
        <v>0</v>
      </c>
      <c r="GS2" s="2">
        <f>'연구비 2 및 지역별 구분'!G76</f>
        <v>0</v>
      </c>
      <c r="GT2" s="2">
        <f>'연구비 2 및 지역별 구분'!I76</f>
        <v>0</v>
      </c>
      <c r="GU2" s="2">
        <f>'연구비 2 및 지역별 구분'!L76</f>
        <v>0</v>
      </c>
      <c r="GV2" s="2">
        <f>'연구비 2 및 지역별 구분'!N76</f>
        <v>0</v>
      </c>
      <c r="GW2" s="2">
        <f>'연구비 2 및 지역별 구분'!P76</f>
        <v>0</v>
      </c>
      <c r="GX2" s="2">
        <f>'연구비 2 및 지역별 구분'!R76</f>
        <v>0</v>
      </c>
      <c r="GY2" s="2">
        <f>'연구비 2 및 지역별 구분'!D77</f>
        <v>0</v>
      </c>
      <c r="GZ2" s="2">
        <f>'연구비 2 및 지역별 구분'!G77</f>
        <v>0</v>
      </c>
      <c r="HA2" s="2">
        <f>'연구비 2 및 지역별 구분'!I77</f>
        <v>0</v>
      </c>
      <c r="HB2" s="2">
        <f>'연구비 2 및 지역별 구분'!L77</f>
        <v>0</v>
      </c>
      <c r="HC2" s="2">
        <f>'연구비 2 및 지역별 구분'!N77</f>
        <v>0</v>
      </c>
      <c r="HD2" s="2">
        <f>'연구비 2 및 지역별 구분'!P77</f>
        <v>0</v>
      </c>
      <c r="HE2" s="2">
        <f>'연구비 2 및 지역별 구분'!R77</f>
        <v>0</v>
      </c>
    </row>
    <row r="3" spans="1:213" ht="30" customHeight="1">
      <c r="A3" s="8" t="s">
        <v>336</v>
      </c>
      <c r="B3" s="13" t="s">
        <v>542</v>
      </c>
      <c r="C3" s="8" t="s">
        <v>543</v>
      </c>
      <c r="D3" s="8" t="s">
        <v>544</v>
      </c>
      <c r="E3" s="11" t="s">
        <v>545</v>
      </c>
      <c r="F3" s="16" t="s">
        <v>546</v>
      </c>
      <c r="G3" s="10" t="s">
        <v>547</v>
      </c>
      <c r="H3" s="10" t="s">
        <v>548</v>
      </c>
      <c r="I3" s="10" t="s">
        <v>549</v>
      </c>
      <c r="J3" s="10" t="s">
        <v>550</v>
      </c>
      <c r="K3" s="14" t="s">
        <v>551</v>
      </c>
      <c r="L3" s="8" t="s">
        <v>552</v>
      </c>
      <c r="M3" s="8" t="s">
        <v>553</v>
      </c>
      <c r="N3" s="8" t="s">
        <v>554</v>
      </c>
      <c r="O3" s="8" t="s">
        <v>555</v>
      </c>
      <c r="P3" s="8" t="s">
        <v>556</v>
      </c>
      <c r="Q3" s="8" t="s">
        <v>557</v>
      </c>
      <c r="R3" s="8" t="s">
        <v>558</v>
      </c>
      <c r="S3" s="8" t="s">
        <v>559</v>
      </c>
      <c r="T3" s="20" t="s">
        <v>560</v>
      </c>
      <c r="U3" s="8" t="s">
        <v>561</v>
      </c>
      <c r="V3" s="8" t="s">
        <v>562</v>
      </c>
      <c r="W3" s="20" t="s">
        <v>563</v>
      </c>
      <c r="X3" s="8" t="s">
        <v>564</v>
      </c>
      <c r="Y3" s="8" t="s">
        <v>565</v>
      </c>
      <c r="Z3" s="8" t="s">
        <v>566</v>
      </c>
      <c r="AA3" s="8" t="s">
        <v>567</v>
      </c>
      <c r="AB3" s="8" t="s">
        <v>568</v>
      </c>
      <c r="AC3" s="8" t="s">
        <v>569</v>
      </c>
      <c r="AD3" s="8" t="s">
        <v>570</v>
      </c>
      <c r="AE3" s="21" t="s">
        <v>571</v>
      </c>
      <c r="AF3" s="21" t="s">
        <v>572</v>
      </c>
      <c r="AG3" s="21" t="s">
        <v>573</v>
      </c>
      <c r="AH3" s="21" t="s">
        <v>574</v>
      </c>
      <c r="AI3" s="22" t="s">
        <v>575</v>
      </c>
      <c r="AJ3" s="22" t="s">
        <v>576</v>
      </c>
      <c r="AK3" s="22" t="s">
        <v>577</v>
      </c>
      <c r="AL3" s="22" t="s">
        <v>578</v>
      </c>
      <c r="AM3" s="14" t="s">
        <v>579</v>
      </c>
      <c r="AN3" s="14" t="s">
        <v>580</v>
      </c>
      <c r="AO3" s="14" t="s">
        <v>581</v>
      </c>
      <c r="AP3" s="14" t="s">
        <v>582</v>
      </c>
      <c r="AQ3" s="14" t="s">
        <v>583</v>
      </c>
      <c r="AR3" s="14" t="s">
        <v>584</v>
      </c>
      <c r="AS3" s="20" t="s">
        <v>585</v>
      </c>
      <c r="AT3" s="14" t="s">
        <v>586</v>
      </c>
      <c r="AU3" s="14" t="s">
        <v>587</v>
      </c>
      <c r="AV3" s="20" t="s">
        <v>588</v>
      </c>
      <c r="AW3" s="14" t="s">
        <v>589</v>
      </c>
      <c r="AX3" s="14" t="s">
        <v>590</v>
      </c>
      <c r="AY3" s="14" t="s">
        <v>591</v>
      </c>
      <c r="AZ3" s="14" t="s">
        <v>592</v>
      </c>
      <c r="BA3" s="14" t="s">
        <v>593</v>
      </c>
      <c r="BB3" s="14" t="s">
        <v>594</v>
      </c>
      <c r="BC3" s="8" t="s">
        <v>595</v>
      </c>
      <c r="BD3" s="14" t="s">
        <v>596</v>
      </c>
      <c r="BE3" s="20" t="s">
        <v>597</v>
      </c>
      <c r="BF3" s="20" t="s">
        <v>598</v>
      </c>
      <c r="BG3" s="14" t="s">
        <v>599</v>
      </c>
      <c r="BH3" s="14" t="s">
        <v>600</v>
      </c>
      <c r="BI3" s="14" t="s">
        <v>601</v>
      </c>
      <c r="BJ3" s="14" t="s">
        <v>602</v>
      </c>
      <c r="BK3" s="14" t="s">
        <v>603</v>
      </c>
      <c r="BL3" s="14" t="s">
        <v>604</v>
      </c>
      <c r="BM3" s="14" t="s">
        <v>605</v>
      </c>
      <c r="BN3" s="8" t="s">
        <v>606</v>
      </c>
      <c r="BO3" s="8" t="s">
        <v>607</v>
      </c>
      <c r="BP3" s="8" t="s">
        <v>608</v>
      </c>
      <c r="BQ3" s="23" t="s">
        <v>609</v>
      </c>
      <c r="BR3" s="24" t="s">
        <v>610</v>
      </c>
      <c r="BS3" s="24" t="s">
        <v>611</v>
      </c>
      <c r="BT3" s="24" t="s">
        <v>612</v>
      </c>
      <c r="BU3" s="24" t="s">
        <v>613</v>
      </c>
      <c r="BV3" s="24" t="s">
        <v>614</v>
      </c>
      <c r="BW3" s="24" t="s">
        <v>615</v>
      </c>
      <c r="BX3" s="24" t="s">
        <v>616</v>
      </c>
      <c r="BY3" s="24" t="s">
        <v>617</v>
      </c>
      <c r="BZ3" s="24" t="s">
        <v>618</v>
      </c>
      <c r="CA3" s="24" t="s">
        <v>619</v>
      </c>
      <c r="CB3" s="24" t="s">
        <v>620</v>
      </c>
      <c r="CC3" s="24" t="s">
        <v>621</v>
      </c>
      <c r="CD3" s="24" t="s">
        <v>622</v>
      </c>
      <c r="CE3" s="24" t="s">
        <v>623</v>
      </c>
      <c r="CF3" s="24" t="s">
        <v>624</v>
      </c>
      <c r="CG3" s="24" t="s">
        <v>625</v>
      </c>
      <c r="CH3" s="24" t="s">
        <v>626</v>
      </c>
      <c r="CI3" s="24" t="s">
        <v>627</v>
      </c>
      <c r="CJ3" s="24" t="s">
        <v>628</v>
      </c>
      <c r="CK3" s="24" t="s">
        <v>629</v>
      </c>
      <c r="CL3" s="24" t="s">
        <v>630</v>
      </c>
      <c r="CM3" s="24" t="s">
        <v>631</v>
      </c>
      <c r="CN3" s="24" t="s">
        <v>632</v>
      </c>
      <c r="CO3" s="24" t="s">
        <v>633</v>
      </c>
      <c r="CP3" s="24" t="s">
        <v>634</v>
      </c>
      <c r="CQ3" s="24" t="s">
        <v>635</v>
      </c>
      <c r="CR3" s="24" t="s">
        <v>636</v>
      </c>
      <c r="CS3" s="24" t="s">
        <v>637</v>
      </c>
      <c r="CT3" s="24" t="s">
        <v>638</v>
      </c>
      <c r="CU3" s="24" t="s">
        <v>639</v>
      </c>
      <c r="CV3" s="24" t="s">
        <v>640</v>
      </c>
      <c r="CW3" s="24" t="s">
        <v>641</v>
      </c>
      <c r="CX3" s="24" t="s">
        <v>642</v>
      </c>
      <c r="CY3" s="24" t="s">
        <v>643</v>
      </c>
      <c r="CZ3" s="8" t="s">
        <v>644</v>
      </c>
      <c r="DA3" s="8" t="s">
        <v>645</v>
      </c>
      <c r="DB3" s="8" t="s">
        <v>646</v>
      </c>
      <c r="DC3" s="8" t="s">
        <v>647</v>
      </c>
      <c r="DD3" s="8" t="s">
        <v>648</v>
      </c>
      <c r="DE3" s="8" t="s">
        <v>649</v>
      </c>
      <c r="DF3" s="8" t="s">
        <v>650</v>
      </c>
      <c r="DG3" s="8" t="s">
        <v>651</v>
      </c>
      <c r="DH3" s="8" t="s">
        <v>652</v>
      </c>
      <c r="DI3" s="8" t="s">
        <v>653</v>
      </c>
      <c r="DJ3" s="8" t="s">
        <v>654</v>
      </c>
      <c r="DK3" s="8" t="s">
        <v>655</v>
      </c>
      <c r="DL3" s="8" t="s">
        <v>656</v>
      </c>
      <c r="DM3" s="8" t="s">
        <v>643</v>
      </c>
      <c r="DN3" s="20" t="s">
        <v>657</v>
      </c>
      <c r="DO3" s="20" t="s">
        <v>658</v>
      </c>
      <c r="DP3" s="20" t="s">
        <v>659</v>
      </c>
      <c r="DQ3" s="20" t="s">
        <v>660</v>
      </c>
      <c r="DR3" s="20" t="s">
        <v>643</v>
      </c>
      <c r="DS3" s="14" t="s">
        <v>661</v>
      </c>
      <c r="DT3" s="14" t="s">
        <v>662</v>
      </c>
      <c r="DU3" s="14" t="s">
        <v>663</v>
      </c>
      <c r="DV3" s="14" t="s">
        <v>664</v>
      </c>
      <c r="DW3" s="14" t="s">
        <v>665</v>
      </c>
      <c r="DX3" s="14" t="s">
        <v>666</v>
      </c>
      <c r="DY3" s="14" t="s">
        <v>667</v>
      </c>
      <c r="DZ3" s="14" t="s">
        <v>643</v>
      </c>
      <c r="EA3" s="8" t="s">
        <v>668</v>
      </c>
      <c r="EB3" s="8" t="s">
        <v>669</v>
      </c>
      <c r="EC3" s="8" t="s">
        <v>670</v>
      </c>
      <c r="ED3" s="8" t="s">
        <v>671</v>
      </c>
      <c r="EE3" s="8" t="s">
        <v>672</v>
      </c>
      <c r="EF3" s="8" t="s">
        <v>673</v>
      </c>
      <c r="EG3" s="8" t="s">
        <v>643</v>
      </c>
    </row>
    <row r="4" spans="1:213" s="4" customFormat="1" ht="20.149999999999999" customHeight="1">
      <c r="A4" s="2" t="str">
        <f>IF('일반현황 및 연구개발인력'!F3=1,"연구기관",IF('일반현황 및 연구개발인력'!F3=2,"연구기관",IF('일반현황 및 연구개발인력'!F3=3,"연구기관",IF('일반현황 및 연구개발인력'!F3=4,"대학",IF('일반현황 및 연구개발인력'!F3=5,"대학","")))))</f>
        <v/>
      </c>
      <c r="B4" s="3"/>
      <c r="C4" s="2" t="s">
        <v>541</v>
      </c>
      <c r="D4" s="3">
        <f>F2</f>
        <v>0</v>
      </c>
      <c r="E4" s="3"/>
      <c r="F4" s="3"/>
      <c r="G4" s="3"/>
      <c r="H4" s="3"/>
      <c r="I4" s="3"/>
      <c r="J4" s="3"/>
      <c r="K4" s="3">
        <f>'연구비 1'!U7</f>
        <v>0</v>
      </c>
      <c r="L4" s="3">
        <f>'연구비 1'!I12</f>
        <v>0</v>
      </c>
      <c r="M4" s="3">
        <f>'연구비 1'!I13</f>
        <v>0</v>
      </c>
      <c r="N4" s="3">
        <f>'연구비 1'!I14</f>
        <v>0</v>
      </c>
      <c r="O4" s="3">
        <f>'연구비 1'!I15</f>
        <v>0</v>
      </c>
      <c r="P4" s="3">
        <f>'연구비 1'!I16</f>
        <v>0</v>
      </c>
      <c r="Q4" s="3">
        <f>'연구비 1'!I17</f>
        <v>0</v>
      </c>
      <c r="R4" s="3">
        <f>'연구비 1'!I18</f>
        <v>0</v>
      </c>
      <c r="S4" s="3">
        <f>'연구비 1'!I19</f>
        <v>0</v>
      </c>
      <c r="T4" s="3"/>
      <c r="U4" s="3">
        <f>'연구비 1'!I21</f>
        <v>0</v>
      </c>
      <c r="V4" s="3">
        <f>'연구비 1'!I22</f>
        <v>0</v>
      </c>
      <c r="W4" s="3"/>
      <c r="X4" s="3">
        <f>'연구비 1'!I24</f>
        <v>0</v>
      </c>
      <c r="Y4" s="3">
        <f>'연구비 1'!I25</f>
        <v>0</v>
      </c>
      <c r="Z4" s="3">
        <f>'연구비 1'!I26</f>
        <v>0</v>
      </c>
      <c r="AA4" s="3">
        <f>'연구비 1'!I27</f>
        <v>0</v>
      </c>
      <c r="AB4" s="3">
        <f>'연구비 1'!I28</f>
        <v>0</v>
      </c>
      <c r="AC4" s="3">
        <f>'연구비 1'!I29</f>
        <v>0</v>
      </c>
      <c r="AD4" s="3">
        <f>'연구비 1'!I30</f>
        <v>0</v>
      </c>
      <c r="AE4" s="3">
        <f>IF(Y2="국공립대학",SUM(K4:Q4),IF(Y2="국공립대학부속병원",SUM(K4:Q4),IF(Y2="국립연구기관",SUM(K4:Q4),IF(Y2="공립연구기관",SUM(K4:Q4),IF(Y2="국립병원",SUM(K4:Q4),IF(Y2="공립병원",SUM(K4:Q4),IF(Y2="정부출연",SUM(K4:Q4),IF(Y2="지방자치출연",SUM(K4:Q4),SUM(L4:Q4)))))))))</f>
        <v>0</v>
      </c>
      <c r="AF4" s="3">
        <f>IF(Y2="기타비영리",SUM(K4,R4:S4),IF(Y2="사립대학",SUM(K4,R4:S4),IF(Y2="사립대학부속병원",SUM(K4,R4:S4),IF(Y2="사립병원",SUM(K4,R4:S4),SUM(R4:S4)))))</f>
        <v>0</v>
      </c>
      <c r="AG4" s="3">
        <f>IF(Y2="민간기업",SUM(K4,T4:V4),IF(Y2="정부투자재투자기관",SUM(K4,T4:V4),SUM(T4:V4)))</f>
        <v>0</v>
      </c>
      <c r="AH4" s="3">
        <f>SUM(W4:AC4)</f>
        <v>0</v>
      </c>
      <c r="AI4" s="3" t="e">
        <f>IF(B2="기업",AE4,AE4/SUM(AE4:AH4)*BC4)</f>
        <v>#DIV/0!</v>
      </c>
      <c r="AJ4" s="3" t="e">
        <f>IF(B2="기업",AF4,AF4/SUM(AE4:AH4)*BC4)</f>
        <v>#DIV/0!</v>
      </c>
      <c r="AK4" s="3" t="e">
        <f>IF(B2="기업",AG4-BB4,AG4/SUM(AE4:AH4)*BC4)</f>
        <v>#DIV/0!</v>
      </c>
      <c r="AL4" s="3" t="e">
        <f>IF(B2="기업",AH4,AH4/SUM(AE4:AH4)*BC4)</f>
        <v>#DIV/0!</v>
      </c>
      <c r="AM4" s="3">
        <f>'연구비 1'!U12</f>
        <v>0</v>
      </c>
      <c r="AN4" s="3">
        <f>'연구비 1'!U13</f>
        <v>0</v>
      </c>
      <c r="AO4" s="3">
        <f>'연구비 1'!U15</f>
        <v>0</v>
      </c>
      <c r="AP4" s="3">
        <f>'연구비 1'!U16</f>
        <v>0</v>
      </c>
      <c r="AQ4" s="3">
        <f>'연구비 1'!U17</f>
        <v>0</v>
      </c>
      <c r="AR4" s="3">
        <f>'연구비 1'!U19</f>
        <v>0</v>
      </c>
      <c r="AS4" s="3"/>
      <c r="AT4" s="3">
        <f>'연구비 1'!U21</f>
        <v>0</v>
      </c>
      <c r="AU4" s="3">
        <f>'연구비 1'!U22</f>
        <v>0</v>
      </c>
      <c r="AV4" s="3"/>
      <c r="AW4" s="3">
        <f>'연구비 1'!U24</f>
        <v>0</v>
      </c>
      <c r="AX4" s="3">
        <f>'연구비 1'!U25</f>
        <v>0</v>
      </c>
      <c r="AY4" s="3">
        <f>'연구비 1'!U26</f>
        <v>0</v>
      </c>
      <c r="AZ4" s="3">
        <f>'연구비 1'!U27</f>
        <v>0</v>
      </c>
      <c r="BA4" s="3">
        <f>'연구비 1'!U28</f>
        <v>0</v>
      </c>
      <c r="BB4" s="3">
        <f>'연구비 1'!U30</f>
        <v>0</v>
      </c>
      <c r="BC4" s="3">
        <f>'연구비 1'!T34</f>
        <v>0</v>
      </c>
      <c r="BD4" s="3">
        <f>'연구비 1'!B43</f>
        <v>0</v>
      </c>
      <c r="BE4" s="3"/>
      <c r="BF4" s="3"/>
      <c r="BG4" s="3">
        <f>'연구비 1'!E43</f>
        <v>0</v>
      </c>
      <c r="BH4" s="3">
        <f>'연구비 1'!H43</f>
        <v>0</v>
      </c>
      <c r="BI4" s="3">
        <f>'연구비 1'!J43</f>
        <v>0</v>
      </c>
      <c r="BJ4" s="3">
        <f>'연구비 1'!N43</f>
        <v>0</v>
      </c>
      <c r="BK4" s="3">
        <f>'연구비 1'!Q43</f>
        <v>0</v>
      </c>
      <c r="BL4" s="3">
        <f>'연구비 1'!S43</f>
        <v>0</v>
      </c>
      <c r="BM4" s="3">
        <f>'연구비 1'!U43</f>
        <v>0</v>
      </c>
      <c r="BN4" s="3">
        <f>'연구비 2 및 지역별 구분'!B6</f>
        <v>0</v>
      </c>
      <c r="BO4" s="3">
        <f>'연구비 2 및 지역별 구분'!H6</f>
        <v>0</v>
      </c>
      <c r="BP4" s="3">
        <f>'연구비 2 및 지역별 구분'!M6</f>
        <v>0</v>
      </c>
      <c r="BQ4" s="3">
        <f>'연구비 2 및 지역별 구분'!R6</f>
        <v>0</v>
      </c>
      <c r="BR4" s="3">
        <f>'연구비 2 및 지역별 구분'!B12</f>
        <v>0</v>
      </c>
      <c r="BS4" s="3">
        <f>'연구비 2 및 지역별 구분'!E12</f>
        <v>0</v>
      </c>
      <c r="BT4" s="3">
        <f>'연구비 2 및 지역별 구분'!H12</f>
        <v>0</v>
      </c>
      <c r="BU4" s="3">
        <f>'연구비 2 및 지역별 구분'!K12</f>
        <v>0</v>
      </c>
      <c r="BV4" s="3">
        <f>'연구비 2 및 지역별 구분'!N12</f>
        <v>0</v>
      </c>
      <c r="BW4" s="3">
        <f>'연구비 2 및 지역별 구분'!Q12</f>
        <v>0</v>
      </c>
      <c r="BX4" s="3">
        <f>'연구비 2 및 지역별 구분'!T12</f>
        <v>0</v>
      </c>
      <c r="BY4" s="3">
        <f>'연구비 2 및 지역별 구분'!B14</f>
        <v>0</v>
      </c>
      <c r="BZ4" s="3">
        <f>'연구비 2 및 지역별 구분'!E14</f>
        <v>0</v>
      </c>
      <c r="CA4" s="3">
        <f>'연구비 2 및 지역별 구분'!H14</f>
        <v>0</v>
      </c>
      <c r="CB4" s="3">
        <f>'연구비 2 및 지역별 구분'!K14</f>
        <v>0</v>
      </c>
      <c r="CC4" s="3">
        <f>'연구비 2 및 지역별 구분'!N14</f>
        <v>0</v>
      </c>
      <c r="CD4" s="3">
        <f>'연구비 2 및 지역별 구분'!Q14</f>
        <v>0</v>
      </c>
      <c r="CE4" s="3">
        <f>'연구비 2 및 지역별 구분'!T14</f>
        <v>0</v>
      </c>
      <c r="CF4" s="3">
        <f>'연구비 2 및 지역별 구분'!B16</f>
        <v>0</v>
      </c>
      <c r="CG4" s="3">
        <f>'연구비 2 및 지역별 구분'!E16</f>
        <v>0</v>
      </c>
      <c r="CH4" s="3">
        <f>'연구비 2 및 지역별 구분'!H16</f>
        <v>0</v>
      </c>
      <c r="CI4" s="3">
        <f>'연구비 2 및 지역별 구분'!K16</f>
        <v>0</v>
      </c>
      <c r="CJ4" s="3">
        <f>'연구비 2 및 지역별 구분'!N16</f>
        <v>0</v>
      </c>
      <c r="CK4" s="3">
        <f>'연구비 2 및 지역별 구분'!Q16</f>
        <v>0</v>
      </c>
      <c r="CL4" s="3">
        <f>'연구비 2 및 지역별 구분'!T16</f>
        <v>0</v>
      </c>
      <c r="CM4" s="3">
        <f>'연구비 2 및 지역별 구분'!B18</f>
        <v>0</v>
      </c>
      <c r="CN4" s="3">
        <f>'연구비 2 및 지역별 구분'!E18</f>
        <v>0</v>
      </c>
      <c r="CO4" s="3">
        <f>'연구비 2 및 지역별 구분'!H18</f>
        <v>0</v>
      </c>
      <c r="CP4" s="3">
        <f>'연구비 2 및 지역별 구분'!K18</f>
        <v>0</v>
      </c>
      <c r="CQ4" s="3">
        <f>'연구비 2 및 지역별 구분'!N18</f>
        <v>0</v>
      </c>
      <c r="CR4" s="3">
        <f>'연구비 2 및 지역별 구분'!Q18</f>
        <v>0</v>
      </c>
      <c r="CS4" s="3">
        <f>'연구비 2 및 지역별 구분'!T18</f>
        <v>0</v>
      </c>
      <c r="CT4" s="3">
        <f>'연구비 2 및 지역별 구분'!B20</f>
        <v>0</v>
      </c>
      <c r="CU4" s="3">
        <f>'연구비 2 및 지역별 구분'!E20</f>
        <v>0</v>
      </c>
      <c r="CV4" s="3">
        <f>'연구비 2 및 지역별 구분'!H20</f>
        <v>0</v>
      </c>
      <c r="CW4" s="3">
        <f>'연구비 2 및 지역별 구분'!K20</f>
        <v>0</v>
      </c>
      <c r="CX4" s="3">
        <f>'연구비 2 및 지역별 구분'!N20</f>
        <v>0</v>
      </c>
      <c r="CY4" s="3">
        <f>'연구비 2 및 지역별 구분'!Q20</f>
        <v>0</v>
      </c>
      <c r="CZ4" s="3">
        <f>'연구비 2 및 지역별 구분'!B27</f>
        <v>0</v>
      </c>
      <c r="DA4" s="3">
        <f>'연구비 2 및 지역별 구분'!E27</f>
        <v>0</v>
      </c>
      <c r="DB4" s="3">
        <f>'연구비 2 및 지역별 구분'!H27</f>
        <v>0</v>
      </c>
      <c r="DC4" s="3">
        <f>'연구비 2 및 지역별 구분'!L27</f>
        <v>0</v>
      </c>
      <c r="DD4" s="3">
        <f>'연구비 2 및 지역별 구분'!O27</f>
        <v>0</v>
      </c>
      <c r="DE4" s="3">
        <f>'연구비 2 및 지역별 구분'!R27</f>
        <v>0</v>
      </c>
      <c r="DF4" s="3">
        <f>'연구비 2 및 지역별 구분'!V27</f>
        <v>0</v>
      </c>
      <c r="DG4" s="3">
        <f>'연구비 2 및 지역별 구분'!B29</f>
        <v>0</v>
      </c>
      <c r="DH4" s="3">
        <f>'연구비 2 및 지역별 구분'!E29</f>
        <v>0</v>
      </c>
      <c r="DI4" s="3">
        <f>'연구비 2 및 지역별 구분'!H29</f>
        <v>0</v>
      </c>
      <c r="DJ4" s="3">
        <f>'연구비 2 및 지역별 구분'!L29</f>
        <v>0</v>
      </c>
      <c r="DK4" s="3">
        <f>'연구비 2 및 지역별 구분'!O29</f>
        <v>0</v>
      </c>
      <c r="DL4" s="3">
        <f>'연구비 2 및 지역별 구분'!R29</f>
        <v>0</v>
      </c>
      <c r="DM4" s="3">
        <f>'연구비 2 및 지역별 구분'!V29</f>
        <v>0</v>
      </c>
      <c r="DN4" s="3"/>
      <c r="DO4" s="3"/>
      <c r="DP4" s="3"/>
      <c r="DQ4" s="3"/>
      <c r="DR4" s="3"/>
      <c r="DS4" s="3">
        <f>'연구비 2 및 지역별 구분'!B38</f>
        <v>0</v>
      </c>
      <c r="DT4" s="3">
        <f>'연구비 2 및 지역별 구분'!E38</f>
        <v>0</v>
      </c>
      <c r="DU4" s="3">
        <f>'연구비 2 및 지역별 구분'!H38</f>
        <v>0</v>
      </c>
      <c r="DV4" s="3">
        <f>'연구비 2 및 지역별 구분'!J38</f>
        <v>0</v>
      </c>
      <c r="DW4" s="3">
        <f>'연구비 2 및 지역별 구분'!M38</f>
        <v>0</v>
      </c>
      <c r="DX4" s="3">
        <f>'연구비 2 및 지역별 구분'!P38</f>
        <v>0</v>
      </c>
      <c r="DY4" s="3">
        <f>'연구비 2 및 지역별 구분'!S38</f>
        <v>0</v>
      </c>
      <c r="DZ4" s="3">
        <f>'연구비 2 및 지역별 구분'!V38</f>
        <v>0</v>
      </c>
      <c r="EA4" s="3">
        <f>'연구비 2 및 지역별 구분'!B45</f>
        <v>0</v>
      </c>
      <c r="EB4" s="3">
        <f>'연구비 2 및 지역별 구분'!E45</f>
        <v>0</v>
      </c>
      <c r="EC4" s="3">
        <f>'연구비 2 및 지역별 구분'!H45</f>
        <v>0</v>
      </c>
      <c r="ED4" s="3">
        <f>'연구비 2 및 지역별 구분'!K45</f>
        <v>0</v>
      </c>
      <c r="EE4" s="3">
        <f>'연구비 2 및 지역별 구분'!N45</f>
        <v>0</v>
      </c>
      <c r="EF4" s="3">
        <f>'연구비 2 및 지역별 구분'!Q45</f>
        <v>0</v>
      </c>
      <c r="EG4" s="3">
        <f>'연구비 2 및 지역별 구분'!T45</f>
        <v>0</v>
      </c>
    </row>
    <row r="5" spans="1:213" s="7" customFormat="1" ht="30" customHeight="1">
      <c r="A5" s="8" t="s">
        <v>674</v>
      </c>
      <c r="B5" s="13" t="s">
        <v>542</v>
      </c>
      <c r="C5" s="25" t="s">
        <v>543</v>
      </c>
      <c r="D5" s="25" t="s">
        <v>544</v>
      </c>
      <c r="E5" s="11" t="s">
        <v>545</v>
      </c>
      <c r="F5" s="26" t="s">
        <v>675</v>
      </c>
      <c r="G5" s="26" t="s">
        <v>676</v>
      </c>
      <c r="H5" s="26" t="s">
        <v>677</v>
      </c>
      <c r="I5" s="26" t="s">
        <v>678</v>
      </c>
      <c r="J5" s="26" t="s">
        <v>679</v>
      </c>
      <c r="K5" s="26" t="s">
        <v>680</v>
      </c>
      <c r="L5" s="26" t="s">
        <v>681</v>
      </c>
      <c r="M5" s="26" t="s">
        <v>682</v>
      </c>
      <c r="N5" s="26" t="s">
        <v>683</v>
      </c>
      <c r="O5" s="26" t="s">
        <v>684</v>
      </c>
      <c r="P5" s="26" t="s">
        <v>685</v>
      </c>
      <c r="Q5" s="26" t="s">
        <v>686</v>
      </c>
      <c r="R5" s="26" t="s">
        <v>687</v>
      </c>
      <c r="S5" s="26" t="s">
        <v>688</v>
      </c>
      <c r="T5" s="26" t="s">
        <v>689</v>
      </c>
      <c r="U5" s="26" t="s">
        <v>690</v>
      </c>
      <c r="V5" s="26" t="s">
        <v>691</v>
      </c>
      <c r="W5" s="26" t="s">
        <v>692</v>
      </c>
      <c r="X5" s="26" t="s">
        <v>693</v>
      </c>
      <c r="Y5" s="26" t="s">
        <v>694</v>
      </c>
      <c r="Z5" s="26" t="s">
        <v>695</v>
      </c>
      <c r="AA5" s="26" t="s">
        <v>696</v>
      </c>
      <c r="AB5" s="26" t="s">
        <v>697</v>
      </c>
      <c r="AC5" s="26" t="s">
        <v>698</v>
      </c>
      <c r="AD5" s="26" t="s">
        <v>699</v>
      </c>
      <c r="AE5" s="26" t="s">
        <v>700</v>
      </c>
      <c r="AF5" s="26" t="s">
        <v>701</v>
      </c>
    </row>
    <row r="6" spans="1:213" s="4" customFormat="1" ht="20.149999999999999" customHeight="1">
      <c r="A6" s="2" t="str">
        <f>IF('일반현황 및 연구개발인력'!F3=1,"연구기관",IF('일반현황 및 연구개발인력'!F3=2,"연구기관",IF('일반현황 및 연구개발인력'!F3=3,"연구기관",IF('일반현황 및 연구개발인력'!F3=4,"대학",IF('일반현황 및 연구개발인력'!F3=5,"대학","")))))</f>
        <v/>
      </c>
      <c r="B6" s="3"/>
      <c r="C6" s="2" t="s">
        <v>541</v>
      </c>
      <c r="D6" s="3">
        <f>F2</f>
        <v>0</v>
      </c>
      <c r="E6" s="3"/>
      <c r="F6" s="3">
        <f>연구원!E7</f>
        <v>0</v>
      </c>
      <c r="G6" s="3">
        <f>연구원!F7</f>
        <v>0</v>
      </c>
      <c r="H6" s="3">
        <f>연구원!G7</f>
        <v>0</v>
      </c>
      <c r="I6" s="3">
        <f>연구원!H7</f>
        <v>0</v>
      </c>
      <c r="J6" s="3">
        <f>연구원!I7</f>
        <v>0</v>
      </c>
      <c r="K6" s="3">
        <f>연구원!J7</f>
        <v>0</v>
      </c>
      <c r="L6" s="3">
        <f>연구원!K7</f>
        <v>0</v>
      </c>
      <c r="M6" s="3">
        <f>연구원!L7</f>
        <v>0</v>
      </c>
      <c r="N6" s="3">
        <f>연구원!N7</f>
        <v>0</v>
      </c>
      <c r="O6" s="3">
        <f>연구원!E9</f>
        <v>0</v>
      </c>
      <c r="P6" s="3">
        <f>연구원!F9</f>
        <v>0</v>
      </c>
      <c r="Q6" s="3">
        <f>연구원!G9</f>
        <v>0</v>
      </c>
      <c r="R6" s="3">
        <f>연구원!H9</f>
        <v>0</v>
      </c>
      <c r="S6" s="3">
        <f>연구원!I9</f>
        <v>0</v>
      </c>
      <c r="T6" s="3">
        <f>연구원!J9</f>
        <v>0</v>
      </c>
      <c r="U6" s="3">
        <f>연구원!K9</f>
        <v>0</v>
      </c>
      <c r="V6" s="3">
        <f>연구원!L9</f>
        <v>0</v>
      </c>
      <c r="W6" s="3">
        <f>연구원!N9</f>
        <v>0</v>
      </c>
      <c r="X6" s="3">
        <f>연구원!E11</f>
        <v>0</v>
      </c>
      <c r="Y6" s="3">
        <f>연구원!F11</f>
        <v>0</v>
      </c>
      <c r="Z6" s="3">
        <f>연구원!G11</f>
        <v>0</v>
      </c>
      <c r="AA6" s="3">
        <f>연구원!H11</f>
        <v>0</v>
      </c>
      <c r="AB6" s="3">
        <f>연구원!I11</f>
        <v>0</v>
      </c>
      <c r="AC6" s="3">
        <f>연구원!J11</f>
        <v>0</v>
      </c>
      <c r="AD6" s="3">
        <f>연구원!K11</f>
        <v>0</v>
      </c>
      <c r="AE6" s="3">
        <f>연구원!L11</f>
        <v>0</v>
      </c>
      <c r="AF6" s="3">
        <f>연구원!N11</f>
        <v>0</v>
      </c>
    </row>
    <row r="7" spans="1:213" s="7" customFormat="1" ht="30" customHeight="1">
      <c r="A7" s="8" t="s">
        <v>674</v>
      </c>
      <c r="B7" s="13" t="s">
        <v>542</v>
      </c>
      <c r="C7" s="25" t="s">
        <v>543</v>
      </c>
      <c r="D7" s="25" t="s">
        <v>544</v>
      </c>
      <c r="E7" s="11" t="s">
        <v>545</v>
      </c>
      <c r="F7" s="26" t="s">
        <v>702</v>
      </c>
      <c r="G7" s="26" t="s">
        <v>703</v>
      </c>
      <c r="H7" s="26" t="s">
        <v>704</v>
      </c>
      <c r="I7" s="26" t="s">
        <v>705</v>
      </c>
      <c r="J7" s="26" t="s">
        <v>706</v>
      </c>
      <c r="K7" s="26" t="s">
        <v>707</v>
      </c>
      <c r="L7" s="26" t="s">
        <v>708</v>
      </c>
      <c r="M7" s="26" t="s">
        <v>709</v>
      </c>
      <c r="N7" s="26" t="s">
        <v>710</v>
      </c>
      <c r="O7" s="26" t="s">
        <v>711</v>
      </c>
      <c r="P7" s="26" t="s">
        <v>712</v>
      </c>
      <c r="Q7" s="26" t="s">
        <v>713</v>
      </c>
      <c r="R7" s="26" t="s">
        <v>714</v>
      </c>
      <c r="S7" s="26" t="s">
        <v>715</v>
      </c>
      <c r="T7" s="26" t="s">
        <v>716</v>
      </c>
      <c r="U7" s="26" t="s">
        <v>717</v>
      </c>
      <c r="V7" s="26" t="s">
        <v>718</v>
      </c>
      <c r="W7" s="26" t="s">
        <v>719</v>
      </c>
      <c r="X7" s="26" t="s">
        <v>720</v>
      </c>
      <c r="Y7" s="26" t="s">
        <v>721</v>
      </c>
      <c r="Z7" s="26" t="s">
        <v>722</v>
      </c>
      <c r="AA7" s="26" t="s">
        <v>723</v>
      </c>
      <c r="AB7" s="26" t="s">
        <v>724</v>
      </c>
      <c r="AC7" s="26" t="s">
        <v>725</v>
      </c>
      <c r="AD7" s="26" t="s">
        <v>726</v>
      </c>
      <c r="AE7" s="26" t="s">
        <v>727</v>
      </c>
      <c r="AF7" s="26" t="s">
        <v>728</v>
      </c>
      <c r="AG7" s="26" t="s">
        <v>743</v>
      </c>
      <c r="AH7" s="26" t="s">
        <v>744</v>
      </c>
      <c r="AI7" s="26" t="s">
        <v>745</v>
      </c>
      <c r="AJ7" s="26" t="s">
        <v>746</v>
      </c>
      <c r="AK7" s="26" t="s">
        <v>747</v>
      </c>
      <c r="AL7" s="26" t="s">
        <v>748</v>
      </c>
      <c r="AM7" s="26" t="s">
        <v>749</v>
      </c>
      <c r="AN7" s="26" t="s">
        <v>750</v>
      </c>
      <c r="AO7" s="26" t="s">
        <v>30</v>
      </c>
    </row>
    <row r="8" spans="1:213" s="4" customFormat="1" ht="20.149999999999999" customHeight="1">
      <c r="A8" s="2" t="str">
        <f>IF('일반현황 및 연구개발인력'!F3=1,"연구기관",IF('일반현황 및 연구개발인력'!F3=2,"연구기관",IF('일반현황 및 연구개발인력'!F3=3,"연구기관",IF('일반현황 및 연구개발인력'!F3=4,"대학",IF('일반현황 및 연구개발인력'!F3=5,"대학","")))))</f>
        <v/>
      </c>
      <c r="B8" s="3"/>
      <c r="C8" s="2" t="s">
        <v>541</v>
      </c>
      <c r="D8" s="3">
        <f>F2</f>
        <v>0</v>
      </c>
      <c r="E8" s="3"/>
      <c r="F8" s="3">
        <f>연구원!E13</f>
        <v>0</v>
      </c>
      <c r="G8" s="3">
        <f>연구원!F13</f>
        <v>0</v>
      </c>
      <c r="H8" s="3">
        <f>연구원!G13</f>
        <v>0</v>
      </c>
      <c r="I8" s="3">
        <f>연구원!H13</f>
        <v>0</v>
      </c>
      <c r="J8" s="3">
        <f>연구원!I13</f>
        <v>0</v>
      </c>
      <c r="K8" s="3">
        <f>연구원!J13</f>
        <v>0</v>
      </c>
      <c r="L8" s="3">
        <f>연구원!K13</f>
        <v>0</v>
      </c>
      <c r="M8" s="3">
        <f>연구원!L13</f>
        <v>0</v>
      </c>
      <c r="N8" s="3">
        <f>연구원!N13</f>
        <v>0</v>
      </c>
      <c r="O8" s="3">
        <f>연구원!E15</f>
        <v>0</v>
      </c>
      <c r="P8" s="3">
        <f>연구원!F15</f>
        <v>0</v>
      </c>
      <c r="Q8" s="3">
        <f>연구원!G15</f>
        <v>0</v>
      </c>
      <c r="R8" s="3">
        <f>연구원!H15</f>
        <v>0</v>
      </c>
      <c r="S8" s="3">
        <f>연구원!I15</f>
        <v>0</v>
      </c>
      <c r="T8" s="3">
        <f>연구원!J15</f>
        <v>0</v>
      </c>
      <c r="U8" s="3">
        <f>연구원!K15</f>
        <v>0</v>
      </c>
      <c r="V8" s="3">
        <f>연구원!L15</f>
        <v>0</v>
      </c>
      <c r="W8" s="3">
        <f>연구원!N15</f>
        <v>0</v>
      </c>
      <c r="X8" s="3">
        <f>연구원!E17</f>
        <v>0</v>
      </c>
      <c r="Y8" s="3">
        <f>연구원!F17</f>
        <v>0</v>
      </c>
      <c r="Z8" s="3">
        <f>연구원!G17</f>
        <v>0</v>
      </c>
      <c r="AA8" s="3">
        <f>연구원!H17</f>
        <v>0</v>
      </c>
      <c r="AB8" s="3">
        <f>연구원!I17</f>
        <v>0</v>
      </c>
      <c r="AC8" s="3">
        <f>연구원!J17</f>
        <v>0</v>
      </c>
      <c r="AD8" s="3">
        <f>연구원!K17</f>
        <v>0</v>
      </c>
      <c r="AE8" s="3">
        <f>연구원!L17</f>
        <v>0</v>
      </c>
      <c r="AF8" s="3">
        <f>연구원!N17</f>
        <v>0</v>
      </c>
      <c r="AG8" s="3">
        <f>연구원!E19</f>
        <v>0</v>
      </c>
      <c r="AH8" s="3">
        <f>연구원!F19</f>
        <v>0</v>
      </c>
      <c r="AI8" s="3">
        <f>연구원!G19</f>
        <v>0</v>
      </c>
      <c r="AJ8" s="3">
        <f>연구원!H19</f>
        <v>0</v>
      </c>
      <c r="AK8" s="3">
        <f>연구원!I19</f>
        <v>0</v>
      </c>
      <c r="AL8" s="3">
        <f>연구원!J19</f>
        <v>0</v>
      </c>
      <c r="AM8" s="3">
        <f>연구원!K19</f>
        <v>0</v>
      </c>
      <c r="AN8" s="3">
        <f>연구원!L19</f>
        <v>0</v>
      </c>
      <c r="AO8" s="3">
        <f>연구원!N19</f>
        <v>0</v>
      </c>
    </row>
  </sheetData>
  <sheetProtection sheet="1" objects="1" scenarios="1"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 지정된 범위</vt:lpstr>
      </vt:variant>
      <vt:variant>
        <vt:i4>7</vt:i4>
      </vt:variant>
    </vt:vector>
  </HeadingPairs>
  <TitlesOfParts>
    <vt:vector size="15" baseType="lpstr">
      <vt:lpstr>총괄표</vt:lpstr>
      <vt:lpstr>일반현황 및 연구개발인력</vt:lpstr>
      <vt:lpstr>연구원</vt:lpstr>
      <vt:lpstr>연구비 1</vt:lpstr>
      <vt:lpstr>연구비 2 및 지역별 구분</vt:lpstr>
      <vt:lpstr>&lt;참조 1&gt; 연구활동의 예시</vt:lpstr>
      <vt:lpstr>&lt;참조 2,3&gt; 외부기관 설명, 연구개발단계 설명</vt:lpstr>
      <vt:lpstr>데이터입력용</vt:lpstr>
      <vt:lpstr>'&lt;참조 1&gt; 연구활동의 예시'!Print_Area</vt:lpstr>
      <vt:lpstr>'&lt;참조 2,3&gt; 외부기관 설명, 연구개발단계 설명'!Print_Area</vt:lpstr>
      <vt:lpstr>'연구비 1'!Print_Area</vt:lpstr>
      <vt:lpstr>'연구비 2 및 지역별 구분'!Print_Area</vt:lpstr>
      <vt:lpstr>연구원!Print_Area</vt:lpstr>
      <vt:lpstr>'일반현황 및 연구개발인력'!Print_Area</vt:lpstr>
      <vt:lpstr>총괄표!Print_Area</vt:lpstr>
    </vt:vector>
  </TitlesOfParts>
  <Company>기술혁신지표팀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KISTEP</dc:creator>
  <cp:lastModifiedBy>김한울-PC</cp:lastModifiedBy>
  <cp:lastPrinted>2018-04-03T00:54:22Z</cp:lastPrinted>
  <dcterms:created xsi:type="dcterms:W3CDTF">2006-02-23T06:48:43Z</dcterms:created>
  <dcterms:modified xsi:type="dcterms:W3CDTF">2022-03-30T00:12:48Z</dcterms:modified>
</cp:coreProperties>
</file>